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F:\Users\Sandra\Documents\OneDrive - CARNET\31.12.2024\"/>
    </mc:Choice>
  </mc:AlternateContent>
  <xr:revisionPtr revIDLastSave="6" documentId="13_ncr:1_{A35226FA-7C30-4FEE-BB47-9C264B9F7782}" xr6:coauthVersionLast="37" xr6:coauthVersionMax="47" xr10:uidLastSave="{3B195535-BF6D-4104-8EBB-513C2A4FF5F6}"/>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B307" i="9" s="1"/>
  <c r="F307" i="9"/>
  <c r="H306" i="9"/>
  <c r="G306" i="9"/>
  <c r="F306" i="9"/>
  <c r="E306" i="9"/>
  <c r="B306" i="9" s="1"/>
  <c r="H305" i="9"/>
  <c r="G305" i="9"/>
  <c r="F305" i="9"/>
  <c r="E305" i="9"/>
  <c r="B305" i="9" s="1"/>
  <c r="H304" i="9"/>
  <c r="G304" i="9"/>
  <c r="E304" i="9" s="1"/>
  <c r="B304" i="9" s="1"/>
  <c r="F304" i="9"/>
  <c r="H303" i="9"/>
  <c r="G303" i="9"/>
  <c r="E303" i="9" s="1"/>
  <c r="B303" i="9" s="1"/>
  <c r="F303" i="9"/>
  <c r="H302" i="9"/>
  <c r="G302" i="9"/>
  <c r="F302" i="9"/>
  <c r="E302" i="9"/>
  <c r="B302" i="9" s="1"/>
  <c r="H301" i="9"/>
  <c r="G301" i="9"/>
  <c r="E301" i="9" s="1"/>
  <c r="B301" i="9" s="1"/>
  <c r="F301" i="9"/>
  <c r="H300" i="9"/>
  <c r="E300" i="9" s="1"/>
  <c r="B300" i="9" s="1"/>
  <c r="G300" i="9"/>
  <c r="F300" i="9"/>
  <c r="H299" i="9"/>
  <c r="G299" i="9"/>
  <c r="F299" i="9"/>
  <c r="E299" i="9"/>
  <c r="B299" i="9" s="1"/>
  <c r="H298" i="9"/>
  <c r="G298" i="9"/>
  <c r="F298" i="9"/>
  <c r="H297" i="9"/>
  <c r="G297" i="9"/>
  <c r="E297" i="9" s="1"/>
  <c r="B297" i="9" s="1"/>
  <c r="F297" i="9"/>
  <c r="H296" i="9"/>
  <c r="G296" i="9"/>
  <c r="F296" i="9"/>
  <c r="H295" i="9"/>
  <c r="G295" i="9"/>
  <c r="F295" i="9"/>
  <c r="E295" i="9"/>
  <c r="B295" i="9" s="1"/>
  <c r="H294" i="9"/>
  <c r="G294" i="9"/>
  <c r="F294" i="9"/>
  <c r="H293" i="9"/>
  <c r="G293" i="9"/>
  <c r="F293" i="9"/>
  <c r="H292" i="9"/>
  <c r="E292" i="9" s="1"/>
  <c r="B292" i="9" s="1"/>
  <c r="G292" i="9"/>
  <c r="F292" i="9"/>
  <c r="F291" i="9"/>
  <c r="F290" i="9"/>
  <c r="H289" i="9"/>
  <c r="G289" i="9"/>
  <c r="F289" i="9"/>
  <c r="H288" i="9"/>
  <c r="G288" i="9"/>
  <c r="F288" i="9"/>
  <c r="H287" i="9"/>
  <c r="G287" i="9"/>
  <c r="E287" i="9" s="1"/>
  <c r="B287" i="9" s="1"/>
  <c r="F287" i="9"/>
  <c r="H286" i="9"/>
  <c r="G286" i="9"/>
  <c r="F286" i="9"/>
  <c r="F285" i="9"/>
  <c r="H284" i="9"/>
  <c r="G284" i="9"/>
  <c r="F284" i="9"/>
  <c r="H283" i="9"/>
  <c r="G283" i="9"/>
  <c r="F283" i="9"/>
  <c r="H282" i="9"/>
  <c r="G282" i="9"/>
  <c r="F282" i="9"/>
  <c r="F281" i="9"/>
  <c r="F280" i="9"/>
  <c r="F279" i="9"/>
  <c r="F278" i="9"/>
  <c r="F277" i="9"/>
  <c r="F276" i="9"/>
  <c r="L275" i="9"/>
  <c r="F275" i="9" s="1"/>
  <c r="H275" i="9"/>
  <c r="F274" i="9"/>
  <c r="I273" i="9"/>
  <c r="H273" i="9"/>
  <c r="F273" i="9"/>
  <c r="E272" i="9"/>
  <c r="M271" i="9"/>
  <c r="L271" i="9"/>
  <c r="F271" i="9" s="1"/>
  <c r="E271" i="9"/>
  <c r="M270" i="9"/>
  <c r="L270" i="9"/>
  <c r="E270" i="9"/>
  <c r="M269" i="9"/>
  <c r="L269" i="9"/>
  <c r="E269" i="9"/>
  <c r="M268" i="9"/>
  <c r="F268" i="9" s="1"/>
  <c r="B268" i="9" s="1"/>
  <c r="L268" i="9"/>
  <c r="E268" i="9"/>
  <c r="M267" i="9"/>
  <c r="L267" i="9"/>
  <c r="F267" i="9"/>
  <c r="E267" i="9"/>
  <c r="B267" i="9" s="1"/>
  <c r="M266" i="9"/>
  <c r="L266" i="9"/>
  <c r="F266" i="9"/>
  <c r="B266" i="9" s="1"/>
  <c r="E266" i="9"/>
  <c r="M265" i="9"/>
  <c r="L265" i="9"/>
  <c r="F265" i="9" s="1"/>
  <c r="E265" i="9"/>
  <c r="M264" i="9"/>
  <c r="L264" i="9"/>
  <c r="F264" i="9"/>
  <c r="E264" i="9"/>
  <c r="M263" i="9"/>
  <c r="L263" i="9"/>
  <c r="F263" i="9" s="1"/>
  <c r="E263" i="9"/>
  <c r="M262" i="9"/>
  <c r="L262" i="9"/>
  <c r="F262" i="9" s="1"/>
  <c r="E262" i="9"/>
  <c r="B262" i="9"/>
  <c r="M261" i="9"/>
  <c r="L261" i="9"/>
  <c r="E261" i="9"/>
  <c r="M260" i="9"/>
  <c r="F260" i="9" s="1"/>
  <c r="L260" i="9"/>
  <c r="E260" i="9"/>
  <c r="B260" i="9"/>
  <c r="M259" i="9"/>
  <c r="L259" i="9"/>
  <c r="F259" i="9"/>
  <c r="E259" i="9"/>
  <c r="B259" i="9" s="1"/>
  <c r="M258" i="9"/>
  <c r="L258" i="9"/>
  <c r="F258" i="9"/>
  <c r="B258" i="9" s="1"/>
  <c r="E258" i="9"/>
  <c r="M257" i="9"/>
  <c r="L257" i="9"/>
  <c r="F257" i="9" s="1"/>
  <c r="E257" i="9"/>
  <c r="B257" i="9" s="1"/>
  <c r="M256" i="9"/>
  <c r="L256" i="9"/>
  <c r="F256" i="9"/>
  <c r="E256" i="9"/>
  <c r="B256" i="9" s="1"/>
  <c r="M255" i="9"/>
  <c r="L255" i="9"/>
  <c r="F255" i="9" s="1"/>
  <c r="E255" i="9"/>
  <c r="M254" i="9"/>
  <c r="L254" i="9"/>
  <c r="F254" i="9" s="1"/>
  <c r="B254" i="9" s="1"/>
  <c r="E254" i="9"/>
  <c r="M253" i="9"/>
  <c r="L253" i="9"/>
  <c r="E253" i="9"/>
  <c r="M252" i="9"/>
  <c r="F252" i="9" s="1"/>
  <c r="B252" i="9" s="1"/>
  <c r="L252" i="9"/>
  <c r="E252" i="9"/>
  <c r="M251" i="9"/>
  <c r="L251" i="9"/>
  <c r="F251" i="9"/>
  <c r="E251" i="9"/>
  <c r="B251" i="9" s="1"/>
  <c r="M250" i="9"/>
  <c r="L250" i="9"/>
  <c r="F250" i="9"/>
  <c r="B250" i="9" s="1"/>
  <c r="E250" i="9"/>
  <c r="M249" i="9"/>
  <c r="L249" i="9"/>
  <c r="F249" i="9" s="1"/>
  <c r="E249" i="9"/>
  <c r="M248" i="9"/>
  <c r="L248" i="9"/>
  <c r="F248" i="9"/>
  <c r="E248" i="9"/>
  <c r="M247" i="9"/>
  <c r="L247" i="9"/>
  <c r="F247" i="9" s="1"/>
  <c r="E247" i="9"/>
  <c r="M246" i="9"/>
  <c r="L246" i="9"/>
  <c r="F246" i="9" s="1"/>
  <c r="E246" i="9"/>
  <c r="B246" i="9"/>
  <c r="M245" i="9"/>
  <c r="L245" i="9"/>
  <c r="E245" i="9"/>
  <c r="M244" i="9"/>
  <c r="F244" i="9" s="1"/>
  <c r="L244" i="9"/>
  <c r="E244" i="9"/>
  <c r="B244" i="9"/>
  <c r="M243" i="9"/>
  <c r="L243" i="9"/>
  <c r="F243" i="9"/>
  <c r="E243" i="9"/>
  <c r="B243" i="9" s="1"/>
  <c r="M242" i="9"/>
  <c r="L242" i="9"/>
  <c r="F242" i="9"/>
  <c r="B242" i="9" s="1"/>
  <c r="E242" i="9"/>
  <c r="M241" i="9"/>
  <c r="L241" i="9"/>
  <c r="F241" i="9" s="1"/>
  <c r="E241" i="9"/>
  <c r="B241" i="9" s="1"/>
  <c r="M240" i="9"/>
  <c r="L240" i="9"/>
  <c r="F240" i="9"/>
  <c r="E240" i="9"/>
  <c r="B240" i="9" s="1"/>
  <c r="M239" i="9"/>
  <c r="L239" i="9"/>
  <c r="F239" i="9" s="1"/>
  <c r="E239" i="9"/>
  <c r="M238" i="9"/>
  <c r="L238" i="9"/>
  <c r="F238" i="9" s="1"/>
  <c r="B238" i="9" s="1"/>
  <c r="E238" i="9"/>
  <c r="M237" i="9"/>
  <c r="L237" i="9"/>
  <c r="E237" i="9"/>
  <c r="M236" i="9"/>
  <c r="F236" i="9" s="1"/>
  <c r="L236" i="9"/>
  <c r="E236" i="9"/>
  <c r="M235" i="9"/>
  <c r="L235" i="9"/>
  <c r="F235" i="9"/>
  <c r="E235" i="9"/>
  <c r="B235" i="9" s="1"/>
  <c r="M234" i="9"/>
  <c r="L234" i="9"/>
  <c r="F234" i="9"/>
  <c r="B234" i="9" s="1"/>
  <c r="E234" i="9"/>
  <c r="M233" i="9"/>
  <c r="L233" i="9"/>
  <c r="F233" i="9" s="1"/>
  <c r="E233" i="9"/>
  <c r="M232" i="9"/>
  <c r="L232" i="9"/>
  <c r="F232" i="9"/>
  <c r="E232" i="9"/>
  <c r="M231" i="9"/>
  <c r="L231" i="9"/>
  <c r="F231" i="9" s="1"/>
  <c r="E231" i="9"/>
  <c r="M230" i="9"/>
  <c r="L230" i="9"/>
  <c r="E230" i="9"/>
  <c r="M229" i="9"/>
  <c r="L229" i="9"/>
  <c r="E229" i="9"/>
  <c r="M228" i="9"/>
  <c r="F228" i="9" s="1"/>
  <c r="L228" i="9"/>
  <c r="E228" i="9"/>
  <c r="B228" i="9"/>
  <c r="M227" i="9"/>
  <c r="L227" i="9"/>
  <c r="F227" i="9"/>
  <c r="E227" i="9"/>
  <c r="B227" i="9" s="1"/>
  <c r="M226" i="9"/>
  <c r="L226" i="9"/>
  <c r="F226" i="9"/>
  <c r="B226" i="9" s="1"/>
  <c r="E226" i="9"/>
  <c r="M225" i="9"/>
  <c r="L225" i="9"/>
  <c r="F225" i="9" s="1"/>
  <c r="E225" i="9"/>
  <c r="B225" i="9" s="1"/>
  <c r="M224" i="9"/>
  <c r="F224" i="9" s="1"/>
  <c r="L224" i="9"/>
  <c r="E224" i="9"/>
  <c r="M223" i="9"/>
  <c r="L223" i="9"/>
  <c r="E223" i="9"/>
  <c r="M222" i="9"/>
  <c r="L222" i="9"/>
  <c r="F222" i="9" s="1"/>
  <c r="B222" i="9" s="1"/>
  <c r="E222" i="9"/>
  <c r="M221" i="9"/>
  <c r="L221" i="9"/>
  <c r="E221" i="9"/>
  <c r="M220" i="9"/>
  <c r="F220" i="9" s="1"/>
  <c r="L220" i="9"/>
  <c r="E220" i="9"/>
  <c r="M219" i="9"/>
  <c r="F219" i="9" s="1"/>
  <c r="L219" i="9"/>
  <c r="E219" i="9"/>
  <c r="M218" i="9"/>
  <c r="F218" i="9" s="1"/>
  <c r="B218" i="9" s="1"/>
  <c r="L218" i="9"/>
  <c r="E218" i="9"/>
  <c r="M217" i="9"/>
  <c r="L217" i="9"/>
  <c r="E217" i="9"/>
  <c r="M216" i="9"/>
  <c r="L216" i="9"/>
  <c r="F216" i="9"/>
  <c r="E216" i="9"/>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H159" i="9"/>
  <c r="G159" i="9"/>
  <c r="E159" i="9" s="1"/>
  <c r="B159" i="9" s="1"/>
  <c r="F159" i="9"/>
  <c r="H158" i="9"/>
  <c r="G158" i="9"/>
  <c r="E158" i="9" s="1"/>
  <c r="B158" i="9" s="1"/>
  <c r="F158" i="9"/>
  <c r="H157" i="9"/>
  <c r="G157" i="9"/>
  <c r="F157" i="9"/>
  <c r="E157" i="9"/>
  <c r="B157" i="9" s="1"/>
  <c r="H156" i="9"/>
  <c r="G156" i="9"/>
  <c r="F156" i="9"/>
  <c r="E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E145" i="9" s="1"/>
  <c r="F145" i="9"/>
  <c r="B145" i="9"/>
  <c r="H144" i="9"/>
  <c r="E144" i="9" s="1"/>
  <c r="B144" i="9" s="1"/>
  <c r="G144" i="9"/>
  <c r="F144" i="9"/>
  <c r="F143" i="9"/>
  <c r="H142" i="9"/>
  <c r="G142" i="9"/>
  <c r="F142" i="9"/>
  <c r="H141" i="9"/>
  <c r="E141" i="9" s="1"/>
  <c r="B141" i="9" s="1"/>
  <c r="G141" i="9"/>
  <c r="F141" i="9"/>
  <c r="H140" i="9"/>
  <c r="G140" i="9"/>
  <c r="F140" i="9"/>
  <c r="E140" i="9"/>
  <c r="B140" i="9" s="1"/>
  <c r="H139" i="9"/>
  <c r="G139" i="9"/>
  <c r="E139" i="9" s="1"/>
  <c r="F139" i="9"/>
  <c r="H138" i="9"/>
  <c r="G138" i="9"/>
  <c r="E138" i="9" s="1"/>
  <c r="F138" i="9"/>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E102" i="9" s="1"/>
  <c r="B102" i="9" s="1"/>
  <c r="G102" i="9"/>
  <c r="F102" i="9"/>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F80" i="9"/>
  <c r="H79" i="9"/>
  <c r="E79" i="9" s="1"/>
  <c r="B79" i="9" s="1"/>
  <c r="G79" i="9"/>
  <c r="F79" i="9"/>
  <c r="H78" i="9"/>
  <c r="G78" i="9"/>
  <c r="F78" i="9"/>
  <c r="E78" i="9"/>
  <c r="B78" i="9" s="1"/>
  <c r="H77" i="9"/>
  <c r="G77" i="9"/>
  <c r="E77" i="9" s="1"/>
  <c r="B77" i="9" s="1"/>
  <c r="F77" i="9"/>
  <c r="H76" i="9"/>
  <c r="G76" i="9"/>
  <c r="F76" i="9"/>
  <c r="H75" i="9"/>
  <c r="E75" i="9" s="1"/>
  <c r="B75" i="9" s="1"/>
  <c r="G75" i="9"/>
  <c r="F75" i="9"/>
  <c r="H74" i="9"/>
  <c r="G74" i="9"/>
  <c r="F74" i="9"/>
  <c r="E74" i="9"/>
  <c r="B74" i="9" s="1"/>
  <c r="H73" i="9"/>
  <c r="G73" i="9"/>
  <c r="E73" i="9" s="1"/>
  <c r="B73" i="9" s="1"/>
  <c r="F73" i="9"/>
  <c r="H72" i="9"/>
  <c r="G72" i="9"/>
  <c r="F72" i="9"/>
  <c r="H71" i="9"/>
  <c r="E71" i="9" s="1"/>
  <c r="B71" i="9" s="1"/>
  <c r="G71" i="9"/>
  <c r="F71" i="9"/>
  <c r="H70" i="9"/>
  <c r="G70" i="9"/>
  <c r="F70" i="9"/>
  <c r="E70" i="9"/>
  <c r="B70" i="9" s="1"/>
  <c r="H69" i="9"/>
  <c r="G69" i="9"/>
  <c r="F69" i="9"/>
  <c r="H68" i="9"/>
  <c r="G68" i="9"/>
  <c r="F68" i="9"/>
  <c r="H67" i="9"/>
  <c r="E67" i="9" s="1"/>
  <c r="B67" i="9" s="1"/>
  <c r="G67" i="9"/>
  <c r="F67" i="9"/>
  <c r="H66" i="9"/>
  <c r="G66" i="9"/>
  <c r="F66" i="9"/>
  <c r="E66" i="9"/>
  <c r="B66" i="9" s="1"/>
  <c r="H65" i="9"/>
  <c r="G65" i="9"/>
  <c r="E65" i="9" s="1"/>
  <c r="B65" i="9" s="1"/>
  <c r="F65" i="9"/>
  <c r="H64" i="9"/>
  <c r="G64" i="9"/>
  <c r="F64" i="9"/>
  <c r="H63" i="9"/>
  <c r="E63" i="9" s="1"/>
  <c r="B63" i="9" s="1"/>
  <c r="G63" i="9"/>
  <c r="F63" i="9"/>
  <c r="H62" i="9"/>
  <c r="G62" i="9"/>
  <c r="F62" i="9"/>
  <c r="E62" i="9"/>
  <c r="B62" i="9" s="1"/>
  <c r="H61" i="9"/>
  <c r="G61" i="9"/>
  <c r="E61" i="9" s="1"/>
  <c r="B61" i="9" s="1"/>
  <c r="F61" i="9"/>
  <c r="H60" i="9"/>
  <c r="G60" i="9"/>
  <c r="E60" i="9" s="1"/>
  <c r="B60" i="9" s="1"/>
  <c r="F60" i="9"/>
  <c r="H59" i="9"/>
  <c r="G59" i="9"/>
  <c r="E59" i="9" s="1"/>
  <c r="B59" i="9" s="1"/>
  <c r="F59" i="9"/>
  <c r="H58" i="9"/>
  <c r="E58" i="9" s="1"/>
  <c r="B58" i="9" s="1"/>
  <c r="G58" i="9"/>
  <c r="F58" i="9"/>
  <c r="H57" i="9"/>
  <c r="G57" i="9"/>
  <c r="F57" i="9"/>
  <c r="E57" i="9"/>
  <c r="B57" i="9" s="1"/>
  <c r="H56" i="9"/>
  <c r="G56" i="9"/>
  <c r="E56" i="9" s="1"/>
  <c r="F56" i="9"/>
  <c r="B56" i="9"/>
  <c r="H55" i="9"/>
  <c r="E55" i="9" s="1"/>
  <c r="B55" i="9" s="1"/>
  <c r="G55" i="9"/>
  <c r="F55" i="9"/>
  <c r="H54" i="9"/>
  <c r="E54" i="9" s="1"/>
  <c r="B54" i="9" s="1"/>
  <c r="G54" i="9"/>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E47" i="9" s="1"/>
  <c r="B47" i="9" s="1"/>
  <c r="G47" i="9"/>
  <c r="F47" i="9"/>
  <c r="H46" i="9"/>
  <c r="G46" i="9"/>
  <c r="E46" i="9" s="1"/>
  <c r="B46" i="9" s="1"/>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F33" i="9"/>
  <c r="H32" i="9"/>
  <c r="G32" i="9"/>
  <c r="F32" i="9"/>
  <c r="H31" i="9"/>
  <c r="E31" i="9" s="1"/>
  <c r="B31" i="9" s="1"/>
  <c r="G31" i="9"/>
  <c r="F31" i="9"/>
  <c r="H30" i="9"/>
  <c r="G30" i="9"/>
  <c r="F30" i="9"/>
  <c r="H29" i="9"/>
  <c r="G29" i="9"/>
  <c r="E29" i="9" s="1"/>
  <c r="B29" i="9" s="1"/>
  <c r="F29" i="9"/>
  <c r="H28" i="9"/>
  <c r="E28" i="9" s="1"/>
  <c r="B28" i="9" s="1"/>
  <c r="G28" i="9"/>
  <c r="F28" i="9"/>
  <c r="H27" i="9"/>
  <c r="G27" i="9"/>
  <c r="F27" i="9"/>
  <c r="H26" i="9"/>
  <c r="G26" i="9"/>
  <c r="E26" i="9" s="1"/>
  <c r="B26" i="9" s="1"/>
  <c r="F26" i="9"/>
  <c r="H25" i="9"/>
  <c r="G25" i="9"/>
  <c r="E25" i="9" s="1"/>
  <c r="B25" i="9" s="1"/>
  <c r="F25" i="9"/>
  <c r="H24" i="9"/>
  <c r="E24" i="9" s="1"/>
  <c r="B24" i="9" s="1"/>
  <c r="G24" i="9"/>
  <c r="F24" i="9"/>
  <c r="H23" i="9"/>
  <c r="E23" i="9" s="1"/>
  <c r="B23" i="9" s="1"/>
  <c r="G23" i="9"/>
  <c r="F23" i="9"/>
  <c r="H22" i="9"/>
  <c r="G22" i="9"/>
  <c r="F22" i="9"/>
  <c r="F21" i="9"/>
  <c r="F4" i="9"/>
  <c r="O3" i="9"/>
  <c r="G275" i="9" s="1"/>
  <c r="I3" i="9"/>
  <c r="H3" i="9"/>
  <c r="G3" i="9"/>
  <c r="D101" i="8"/>
  <c r="D95" i="8"/>
  <c r="C1570" i="1" s="1"/>
  <c r="D90" i="8"/>
  <c r="D85" i="8"/>
  <c r="C1560" i="1" s="1"/>
  <c r="H1560" i="1" s="1"/>
  <c r="D80" i="8"/>
  <c r="C1555" i="1" s="1"/>
  <c r="G1555" i="1" s="1"/>
  <c r="D75" i="8"/>
  <c r="C1550" i="1" s="1"/>
  <c r="D70" i="8"/>
  <c r="D65" i="8"/>
  <c r="D60" i="8"/>
  <c r="D55" i="8"/>
  <c r="D50" i="8"/>
  <c r="D44" i="8"/>
  <c r="D36" i="8"/>
  <c r="D26" i="8"/>
  <c r="D18" i="8"/>
  <c r="D8" i="8"/>
  <c r="D6" i="8" s="1"/>
  <c r="C1481" i="1" s="1"/>
  <c r="E44" i="7"/>
  <c r="D44" i="7"/>
  <c r="E39" i="7"/>
  <c r="D39" i="7"/>
  <c r="D38" i="7" s="1"/>
  <c r="E38" i="7"/>
  <c r="E30" i="7"/>
  <c r="D30" i="7"/>
  <c r="E23" i="7"/>
  <c r="E22" i="7" s="1"/>
  <c r="D23" i="7"/>
  <c r="E14" i="7"/>
  <c r="D1445" i="1" s="1"/>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D1227" i="1" s="1"/>
  <c r="D250" i="5"/>
  <c r="F249" i="5"/>
  <c r="F248" i="5"/>
  <c r="F247" i="5"/>
  <c r="E246" i="5"/>
  <c r="D246" i="5"/>
  <c r="F244" i="5"/>
  <c r="F243" i="5"/>
  <c r="E242" i="5"/>
  <c r="D242" i="5"/>
  <c r="F242" i="5" s="1"/>
  <c r="F241" i="5"/>
  <c r="F240" i="5"/>
  <c r="E239" i="5"/>
  <c r="D239" i="5"/>
  <c r="D238"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10" i="9" s="1"/>
  <c r="D191" i="5"/>
  <c r="D190" i="5"/>
  <c r="F189" i="5"/>
  <c r="F188" i="5"/>
  <c r="F187" i="5"/>
  <c r="F186" i="5"/>
  <c r="F185" i="5"/>
  <c r="F184" i="5"/>
  <c r="F183" i="5"/>
  <c r="F182" i="5"/>
  <c r="F181" i="5"/>
  <c r="E180" i="5"/>
  <c r="D180" i="5"/>
  <c r="C1157" i="1" s="1"/>
  <c r="F179" i="5"/>
  <c r="F178" i="5"/>
  <c r="E177" i="5"/>
  <c r="H308" i="9" s="1"/>
  <c r="F173" i="5"/>
  <c r="F172" i="5"/>
  <c r="F171" i="5"/>
  <c r="E170" i="5"/>
  <c r="D1148" i="1"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D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D625" i="4"/>
  <c r="F624" i="4"/>
  <c r="F623" i="4"/>
  <c r="F622" i="4"/>
  <c r="F621" i="4"/>
  <c r="F620" i="4"/>
  <c r="F619" i="4"/>
  <c r="F618" i="4"/>
  <c r="F617" i="4"/>
  <c r="E617" i="4"/>
  <c r="D617" i="4"/>
  <c r="F616" i="4"/>
  <c r="F615" i="4"/>
  <c r="F614" i="4"/>
  <c r="F613" i="4"/>
  <c r="F612" i="4"/>
  <c r="E612" i="4"/>
  <c r="D606" i="1" s="1"/>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E593" i="4" s="1"/>
  <c r="D594" i="4"/>
  <c r="F592" i="4"/>
  <c r="F591" i="4"/>
  <c r="E590" i="4"/>
  <c r="D590" i="4"/>
  <c r="F590" i="4" s="1"/>
  <c r="F589" i="4"/>
  <c r="F588" i="4"/>
  <c r="E587" i="4"/>
  <c r="D587" i="4"/>
  <c r="F587" i="4" s="1"/>
  <c r="F586" i="4"/>
  <c r="E585" i="4"/>
  <c r="D585" i="4"/>
  <c r="F584" i="4"/>
  <c r="F583" i="4"/>
  <c r="F582" i="4"/>
  <c r="F581" i="4"/>
  <c r="E581" i="4"/>
  <c r="D581" i="4"/>
  <c r="E580" i="4"/>
  <c r="F579" i="4"/>
  <c r="F578" i="4"/>
  <c r="E577" i="4"/>
  <c r="D577" i="4"/>
  <c r="F577" i="4" s="1"/>
  <c r="F576" i="4"/>
  <c r="F575" i="4"/>
  <c r="E574" i="4"/>
  <c r="E567" i="4" s="1"/>
  <c r="D574" i="4"/>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D529" i="4"/>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E484" i="4"/>
  <c r="D478" i="1" s="1"/>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D460"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E418" i="4"/>
  <c r="D418" i="4"/>
  <c r="F417" i="4"/>
  <c r="E417" i="4"/>
  <c r="D417" i="4"/>
  <c r="E416" i="4"/>
  <c r="F416" i="4" s="1"/>
  <c r="D416" i="4"/>
  <c r="D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D356" i="4"/>
  <c r="F355" i="4"/>
  <c r="F354" i="4"/>
  <c r="F353" i="4"/>
  <c r="E352" i="4"/>
  <c r="D352" i="4"/>
  <c r="E351" i="4"/>
  <c r="F349" i="4"/>
  <c r="F348" i="4"/>
  <c r="E348" i="4"/>
  <c r="D348" i="4"/>
  <c r="F347" i="4"/>
  <c r="F346" i="4"/>
  <c r="F345" i="4"/>
  <c r="E345" i="4"/>
  <c r="D345" i="4"/>
  <c r="F344" i="4"/>
  <c r="E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E311" i="4"/>
  <c r="F310" i="4"/>
  <c r="F309" i="4"/>
  <c r="F308" i="4"/>
  <c r="F307" i="4"/>
  <c r="F306" i="4"/>
  <c r="F305" i="4"/>
  <c r="F304" i="4"/>
  <c r="E304" i="4"/>
  <c r="D304" i="4"/>
  <c r="F303" i="4"/>
  <c r="F302" i="4"/>
  <c r="F301"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D263" i="4"/>
  <c r="F262" i="4"/>
  <c r="F261" i="4"/>
  <c r="F260" i="4"/>
  <c r="F259" i="4"/>
  <c r="E259" i="4"/>
  <c r="D259" i="4"/>
  <c r="F258" i="4"/>
  <c r="F257" i="4"/>
  <c r="F256" i="4"/>
  <c r="F255" i="4"/>
  <c r="F254" i="4"/>
  <c r="F253" i="4"/>
  <c r="E253" i="4"/>
  <c r="E252" i="4" s="1"/>
  <c r="D253" i="4"/>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D224" i="4"/>
  <c r="F224" i="4" s="1"/>
  <c r="F223" i="4"/>
  <c r="F222" i="4"/>
  <c r="F221" i="4"/>
  <c r="F220" i="4"/>
  <c r="F219" i="4"/>
  <c r="E219" i="4"/>
  <c r="D219" i="4"/>
  <c r="F218" i="4"/>
  <c r="F217" i="4"/>
  <c r="E216" i="4"/>
  <c r="E215" i="4" s="1"/>
  <c r="D216" i="4"/>
  <c r="F214" i="4"/>
  <c r="F213" i="4"/>
  <c r="F212" i="4"/>
  <c r="F211" i="4"/>
  <c r="E210" i="4"/>
  <c r="E196" i="4" s="1"/>
  <c r="D192" i="1" s="1"/>
  <c r="H192" i="1"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F164" i="4" s="1"/>
  <c r="D164" i="4"/>
  <c r="D163" i="4"/>
  <c r="F162" i="4"/>
  <c r="F161" i="4"/>
  <c r="F160" i="4"/>
  <c r="F159" i="4"/>
  <c r="E159" i="4"/>
  <c r="D159" i="4"/>
  <c r="F158" i="4"/>
  <c r="F157" i="4"/>
  <c r="F156" i="4"/>
  <c r="F155" i="4"/>
  <c r="F154" i="4"/>
  <c r="E153" i="4"/>
  <c r="E152" i="4" s="1"/>
  <c r="D148" i="1" s="1"/>
  <c r="H148" i="1" s="1"/>
  <c r="D153" i="4"/>
  <c r="D152" i="4" s="1"/>
  <c r="F150" i="4"/>
  <c r="F149" i="4"/>
  <c r="F148" i="4"/>
  <c r="F147" i="4"/>
  <c r="F146" i="4"/>
  <c r="F145" i="4"/>
  <c r="F144" i="4"/>
  <c r="F143" i="4"/>
  <c r="F142" i="4"/>
  <c r="F141" i="4"/>
  <c r="F140" i="4"/>
  <c r="E140" i="4"/>
  <c r="E139" i="4" s="1"/>
  <c r="D140" i="4"/>
  <c r="D139" i="4"/>
  <c r="F138" i="4"/>
  <c r="F137" i="4"/>
  <c r="F136" i="4"/>
  <c r="F135" i="4"/>
  <c r="E134" i="4"/>
  <c r="E133" i="4" s="1"/>
  <c r="D134" i="4"/>
  <c r="F132" i="4"/>
  <c r="F131" i="4"/>
  <c r="F130" i="4"/>
  <c r="F129" i="4"/>
  <c r="E128" i="4"/>
  <c r="D128" i="4"/>
  <c r="F127" i="4"/>
  <c r="F126" i="4"/>
  <c r="E125" i="4"/>
  <c r="F125" i="4" s="1"/>
  <c r="D125" i="4"/>
  <c r="D124" i="4" s="1"/>
  <c r="F123" i="4"/>
  <c r="F122" i="4"/>
  <c r="F121" i="4"/>
  <c r="E120" i="4"/>
  <c r="D120" i="4"/>
  <c r="F120" i="4" s="1"/>
  <c r="F119" i="4"/>
  <c r="F118" i="4"/>
  <c r="F117" i="4"/>
  <c r="F116" i="4"/>
  <c r="F115" i="4"/>
  <c r="F114" i="4"/>
  <c r="F113" i="4"/>
  <c r="F112" i="4"/>
  <c r="E112" i="4"/>
  <c r="D112" i="4"/>
  <c r="F111" i="4"/>
  <c r="F110" i="4"/>
  <c r="F109" i="4"/>
  <c r="F108" i="4"/>
  <c r="E107" i="4"/>
  <c r="E106" i="4" s="1"/>
  <c r="D102"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s="1"/>
  <c r="F81" i="4"/>
  <c r="F80" i="4"/>
  <c r="F79" i="4"/>
  <c r="F78" i="4"/>
  <c r="F77" i="4"/>
  <c r="E77" i="4"/>
  <c r="D77" i="4"/>
  <c r="F76" i="4"/>
  <c r="F75" i="4"/>
  <c r="E74" i="4"/>
  <c r="D74" i="4"/>
  <c r="F74" i="4" s="1"/>
  <c r="F73" i="4"/>
  <c r="F72" i="4"/>
  <c r="E71" i="4"/>
  <c r="D71" i="4"/>
  <c r="F71" i="4" s="1"/>
  <c r="F70" i="4"/>
  <c r="F69" i="4"/>
  <c r="E68" i="4"/>
  <c r="D64" i="1" s="1"/>
  <c r="H64" i="1"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D44" i="4" s="1"/>
  <c r="F44" i="4" s="1"/>
  <c r="E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3" i="1" s="1"/>
  <c r="D8" i="4"/>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80" i="1" s="1"/>
  <c r="C1579" i="1"/>
  <c r="C1578" i="1"/>
  <c r="H1578" i="1" s="1"/>
  <c r="C1577" i="1"/>
  <c r="G1575" i="1"/>
  <c r="C1575" i="1"/>
  <c r="H1575" i="1" s="1"/>
  <c r="C1574" i="1"/>
  <c r="H1574" i="1" s="1"/>
  <c r="H1573" i="1"/>
  <c r="C1573" i="1"/>
  <c r="G1573" i="1" s="1"/>
  <c r="H1572" i="1"/>
  <c r="G1572" i="1"/>
  <c r="C1572" i="1"/>
  <c r="H1571" i="1"/>
  <c r="G1571" i="1"/>
  <c r="C1571" i="1"/>
  <c r="H1569" i="1"/>
  <c r="C1569" i="1"/>
  <c r="G1569" i="1" s="1"/>
  <c r="H1568" i="1"/>
  <c r="G1568" i="1"/>
  <c r="C1568" i="1"/>
  <c r="C1567" i="1"/>
  <c r="G1566" i="1"/>
  <c r="C1566" i="1"/>
  <c r="H1566" i="1" s="1"/>
  <c r="C1565" i="1"/>
  <c r="H1564" i="1"/>
  <c r="C1564" i="1"/>
  <c r="G1564" i="1" s="1"/>
  <c r="C1563" i="1"/>
  <c r="H1563" i="1" s="1"/>
  <c r="C1562" i="1"/>
  <c r="H1561" i="1"/>
  <c r="C1561" i="1"/>
  <c r="G1561" i="1" s="1"/>
  <c r="C1559" i="1"/>
  <c r="H1559" i="1" s="1"/>
  <c r="G1558" i="1"/>
  <c r="C1558" i="1"/>
  <c r="H1558" i="1" s="1"/>
  <c r="C1557" i="1"/>
  <c r="G1557" i="1" s="1"/>
  <c r="H1556" i="1"/>
  <c r="G1556" i="1"/>
  <c r="C1556" i="1"/>
  <c r="H1555" i="1"/>
  <c r="C1554" i="1"/>
  <c r="H1553" i="1"/>
  <c r="C1553" i="1"/>
  <c r="G1553" i="1" s="1"/>
  <c r="H1552" i="1"/>
  <c r="G1552" i="1"/>
  <c r="C1552" i="1"/>
  <c r="C1551" i="1"/>
  <c r="H1549" i="1"/>
  <c r="C1549" i="1"/>
  <c r="G1549" i="1" s="1"/>
  <c r="H1548" i="1"/>
  <c r="G1548" i="1"/>
  <c r="C1548" i="1"/>
  <c r="H1547" i="1"/>
  <c r="G1547" i="1"/>
  <c r="C1547" i="1"/>
  <c r="G1546" i="1"/>
  <c r="C1546" i="1"/>
  <c r="H1546" i="1" s="1"/>
  <c r="H1545" i="1"/>
  <c r="C1545" i="1"/>
  <c r="G1545" i="1" s="1"/>
  <c r="H1544" i="1"/>
  <c r="G1544" i="1"/>
  <c r="C1544" i="1"/>
  <c r="G1543" i="1"/>
  <c r="C1543" i="1"/>
  <c r="H1543" i="1" s="1"/>
  <c r="G1542" i="1"/>
  <c r="C1542" i="1"/>
  <c r="H1542" i="1" s="1"/>
  <c r="H1541" i="1"/>
  <c r="C1541" i="1"/>
  <c r="G1541" i="1" s="1"/>
  <c r="H1540" i="1"/>
  <c r="G1540" i="1"/>
  <c r="C1540" i="1"/>
  <c r="H1539" i="1"/>
  <c r="G1539" i="1"/>
  <c r="C1539" i="1"/>
  <c r="G1538" i="1"/>
  <c r="C1538" i="1"/>
  <c r="H1538" i="1" s="1"/>
  <c r="H1537" i="1"/>
  <c r="C1537" i="1"/>
  <c r="G1537" i="1" s="1"/>
  <c r="H1536" i="1"/>
  <c r="G1536" i="1"/>
  <c r="C1536" i="1"/>
  <c r="C1535" i="1"/>
  <c r="C1534" i="1"/>
  <c r="H1534" i="1" s="1"/>
  <c r="C1533" i="1"/>
  <c r="C1532" i="1"/>
  <c r="H1532" i="1" s="1"/>
  <c r="C1531" i="1"/>
  <c r="H1531" i="1" s="1"/>
  <c r="C1529" i="1"/>
  <c r="G1529" i="1" s="1"/>
  <c r="C1528" i="1"/>
  <c r="H1528" i="1" s="1"/>
  <c r="C1527" i="1"/>
  <c r="H1527" i="1" s="1"/>
  <c r="G1526" i="1"/>
  <c r="C1526" i="1"/>
  <c r="H1526" i="1" s="1"/>
  <c r="C1525" i="1"/>
  <c r="G1525" i="1" s="1"/>
  <c r="H1523" i="1"/>
  <c r="G1523" i="1"/>
  <c r="C1523" i="1"/>
  <c r="C1522" i="1"/>
  <c r="H1521" i="1"/>
  <c r="C1521" i="1"/>
  <c r="G1521" i="1" s="1"/>
  <c r="H1520" i="1"/>
  <c r="G1520" i="1"/>
  <c r="C1520" i="1"/>
  <c r="C1519" i="1"/>
  <c r="H1516" i="1"/>
  <c r="G1516" i="1"/>
  <c r="C1516" i="1"/>
  <c r="G1515" i="1"/>
  <c r="C1515" i="1"/>
  <c r="H1515" i="1" s="1"/>
  <c r="C1514" i="1"/>
  <c r="H1513" i="1"/>
  <c r="C1513" i="1"/>
  <c r="G1513" i="1" s="1"/>
  <c r="H1512" i="1"/>
  <c r="G1512" i="1"/>
  <c r="C1512" i="1"/>
  <c r="C1511" i="1"/>
  <c r="G1510" i="1"/>
  <c r="C1510" i="1"/>
  <c r="H1510" i="1" s="1"/>
  <c r="C1509" i="1"/>
  <c r="H1508" i="1"/>
  <c r="G1508" i="1"/>
  <c r="C1508" i="1"/>
  <c r="G1507" i="1"/>
  <c r="C1507" i="1"/>
  <c r="H1507" i="1" s="1"/>
  <c r="C1506" i="1"/>
  <c r="H1505" i="1"/>
  <c r="C1505" i="1"/>
  <c r="G1505" i="1" s="1"/>
  <c r="G1504" i="1"/>
  <c r="C1504" i="1"/>
  <c r="H1504" i="1" s="1"/>
  <c r="C1503" i="1"/>
  <c r="C1502" i="1"/>
  <c r="H1502" i="1" s="1"/>
  <c r="C1501" i="1"/>
  <c r="G1500" i="1"/>
  <c r="C1500" i="1"/>
  <c r="H1500" i="1" s="1"/>
  <c r="C1498" i="1"/>
  <c r="C1497" i="1"/>
  <c r="G1497" i="1" s="1"/>
  <c r="H1496" i="1"/>
  <c r="G1496" i="1"/>
  <c r="C1496" i="1"/>
  <c r="C1495" i="1"/>
  <c r="G1494" i="1"/>
  <c r="C1494" i="1"/>
  <c r="H1494" i="1" s="1"/>
  <c r="C1493" i="1"/>
  <c r="C1492" i="1"/>
  <c r="H1492" i="1" s="1"/>
  <c r="H1491" i="1"/>
  <c r="C1491" i="1"/>
  <c r="G1491" i="1" s="1"/>
  <c r="C1490" i="1"/>
  <c r="C1489" i="1"/>
  <c r="G1489" i="1" s="1"/>
  <c r="H1488" i="1"/>
  <c r="G1488" i="1"/>
  <c r="C1488" i="1"/>
  <c r="C1487" i="1"/>
  <c r="C1486" i="1"/>
  <c r="H1486" i="1" s="1"/>
  <c r="C1485" i="1"/>
  <c r="C1484" i="1"/>
  <c r="G1484" i="1" s="1"/>
  <c r="C1482" i="1"/>
  <c r="G1480" i="1"/>
  <c r="C1480" i="1"/>
  <c r="H1480" i="1" s="1"/>
  <c r="D1479" i="1"/>
  <c r="H1479" i="1" s="1"/>
  <c r="C1479" i="1"/>
  <c r="H1478" i="1"/>
  <c r="G1478" i="1"/>
  <c r="I1478" i="1" s="1"/>
  <c r="D1478" i="1"/>
  <c r="J1478" i="1" s="1"/>
  <c r="C1478" i="1"/>
  <c r="J1477" i="1"/>
  <c r="D1477" i="1"/>
  <c r="C1477" i="1"/>
  <c r="D1476" i="1"/>
  <c r="C1476" i="1"/>
  <c r="D1475" i="1"/>
  <c r="C1475" i="1"/>
  <c r="H1474" i="1"/>
  <c r="D1474" i="1"/>
  <c r="C1474" i="1"/>
  <c r="H1473" i="1"/>
  <c r="G1473" i="1"/>
  <c r="I1473" i="1" s="1"/>
  <c r="D1473" i="1"/>
  <c r="J1473" i="1" s="1"/>
  <c r="C1473" i="1"/>
  <c r="J1472" i="1"/>
  <c r="D1472" i="1"/>
  <c r="C1472" i="1"/>
  <c r="D1471" i="1"/>
  <c r="C1471" i="1"/>
  <c r="D1470" i="1"/>
  <c r="C1470" i="1"/>
  <c r="D1469" i="1"/>
  <c r="C1469" i="1"/>
  <c r="D1468" i="1"/>
  <c r="H1468" i="1" s="1"/>
  <c r="C1468" i="1"/>
  <c r="H1467" i="1"/>
  <c r="G1467" i="1"/>
  <c r="D1467" i="1"/>
  <c r="J1467" i="1" s="1"/>
  <c r="C1467" i="1"/>
  <c r="D1466" i="1"/>
  <c r="C1466" i="1"/>
  <c r="J1465" i="1"/>
  <c r="D1465" i="1"/>
  <c r="C1465" i="1"/>
  <c r="D1464" i="1"/>
  <c r="H1464" i="1" s="1"/>
  <c r="C1464" i="1"/>
  <c r="H1463" i="1"/>
  <c r="G1463" i="1"/>
  <c r="I1463" i="1" s="1"/>
  <c r="D1463" i="1"/>
  <c r="J1463" i="1" s="1"/>
  <c r="C1463" i="1"/>
  <c r="J1462" i="1"/>
  <c r="D1462" i="1"/>
  <c r="C1462" i="1"/>
  <c r="D1461" i="1"/>
  <c r="J1460" i="1"/>
  <c r="H1460" i="1"/>
  <c r="G1460" i="1"/>
  <c r="D1460" i="1"/>
  <c r="C1460" i="1"/>
  <c r="D1459" i="1"/>
  <c r="C1459" i="1"/>
  <c r="G1458" i="1"/>
  <c r="D1458" i="1"/>
  <c r="C1458" i="1"/>
  <c r="H1457" i="1"/>
  <c r="D1457" i="1"/>
  <c r="C1457" i="1"/>
  <c r="J1456" i="1"/>
  <c r="H1456" i="1"/>
  <c r="G1456" i="1"/>
  <c r="D1456" i="1"/>
  <c r="C1456" i="1"/>
  <c r="J1455" i="1"/>
  <c r="D1455" i="1"/>
  <c r="C1455" i="1"/>
  <c r="D1454" i="1"/>
  <c r="C1454" i="1"/>
  <c r="D1453" i="1"/>
  <c r="J1452" i="1"/>
  <c r="H1452" i="1"/>
  <c r="G1452" i="1"/>
  <c r="D1452" i="1"/>
  <c r="C1452" i="1"/>
  <c r="D1451" i="1"/>
  <c r="C1451" i="1"/>
  <c r="J1450" i="1"/>
  <c r="D1450" i="1"/>
  <c r="H1450" i="1" s="1"/>
  <c r="C1450" i="1"/>
  <c r="D1449" i="1"/>
  <c r="H1449" i="1" s="1"/>
  <c r="C1449" i="1"/>
  <c r="J1448" i="1"/>
  <c r="H1448" i="1"/>
  <c r="G1448" i="1"/>
  <c r="I1448" i="1" s="1"/>
  <c r="D1448" i="1"/>
  <c r="C1448" i="1"/>
  <c r="D1447" i="1"/>
  <c r="C1447" i="1"/>
  <c r="D1446" i="1"/>
  <c r="C1446" i="1"/>
  <c r="C1445" i="1"/>
  <c r="D1444" i="1"/>
  <c r="G1444" i="1" s="1"/>
  <c r="C1444" i="1"/>
  <c r="D1443" i="1"/>
  <c r="J1443" i="1" s="1"/>
  <c r="C1443" i="1"/>
  <c r="G1442" i="1"/>
  <c r="D1442" i="1"/>
  <c r="C1442" i="1"/>
  <c r="H1441" i="1"/>
  <c r="I1441" i="1" s="1"/>
  <c r="D1441" i="1"/>
  <c r="C1441" i="1"/>
  <c r="G1441" i="1" s="1"/>
  <c r="J1440" i="1"/>
  <c r="H1440" i="1"/>
  <c r="D1440" i="1"/>
  <c r="G1440" i="1" s="1"/>
  <c r="C1440" i="1"/>
  <c r="D1439" i="1"/>
  <c r="C1439" i="1"/>
  <c r="D1438" i="1"/>
  <c r="C1438" i="1"/>
  <c r="C1437" i="1"/>
  <c r="D1434" i="1"/>
  <c r="C1434" i="1"/>
  <c r="H1433" i="1"/>
  <c r="D1433" i="1"/>
  <c r="C1433" i="1"/>
  <c r="G1433" i="1" s="1"/>
  <c r="D1432" i="1"/>
  <c r="H1432" i="1" s="1"/>
  <c r="C1432" i="1"/>
  <c r="D1431" i="1"/>
  <c r="C1431" i="1"/>
  <c r="D1430" i="1"/>
  <c r="C1430" i="1"/>
  <c r="H1429" i="1"/>
  <c r="D1429" i="1"/>
  <c r="C1429" i="1"/>
  <c r="G1429" i="1" s="1"/>
  <c r="D1428" i="1"/>
  <c r="H1428" i="1" s="1"/>
  <c r="C1428" i="1"/>
  <c r="D1427" i="1"/>
  <c r="C1427" i="1"/>
  <c r="D1426" i="1"/>
  <c r="C1426" i="1"/>
  <c r="H1425" i="1"/>
  <c r="D1425" i="1"/>
  <c r="C1425" i="1"/>
  <c r="G1425" i="1" s="1"/>
  <c r="D1424" i="1"/>
  <c r="H1424" i="1" s="1"/>
  <c r="C1424" i="1"/>
  <c r="D1423" i="1"/>
  <c r="D1422" i="1"/>
  <c r="C1422" i="1"/>
  <c r="H1421" i="1"/>
  <c r="D1421" i="1"/>
  <c r="C1421" i="1"/>
  <c r="G1421" i="1" s="1"/>
  <c r="D1420" i="1"/>
  <c r="C1420" i="1"/>
  <c r="D1419" i="1"/>
  <c r="C1419" i="1"/>
  <c r="D1418" i="1"/>
  <c r="C1418" i="1"/>
  <c r="H1417" i="1"/>
  <c r="D1417" i="1"/>
  <c r="C1417" i="1"/>
  <c r="G1417" i="1" s="1"/>
  <c r="D1416" i="1"/>
  <c r="H1416" i="1" s="1"/>
  <c r="C1416" i="1"/>
  <c r="D1415" i="1"/>
  <c r="C1415" i="1"/>
  <c r="D1414" i="1"/>
  <c r="C1414" i="1"/>
  <c r="H1413" i="1"/>
  <c r="D1413" i="1"/>
  <c r="C1413" i="1"/>
  <c r="G1413" i="1" s="1"/>
  <c r="D1412" i="1"/>
  <c r="H1412" i="1" s="1"/>
  <c r="C1412" i="1"/>
  <c r="D1411" i="1"/>
  <c r="C1411" i="1"/>
  <c r="D1410" i="1"/>
  <c r="C1410" i="1"/>
  <c r="D1409" i="1"/>
  <c r="C1409" i="1"/>
  <c r="G1409" i="1" s="1"/>
  <c r="D1408" i="1"/>
  <c r="D1407" i="1"/>
  <c r="C1407" i="1"/>
  <c r="D1406" i="1"/>
  <c r="C1406" i="1"/>
  <c r="H1405" i="1"/>
  <c r="D1405" i="1"/>
  <c r="C1405" i="1"/>
  <c r="G1405" i="1" s="1"/>
  <c r="H1404" i="1"/>
  <c r="D1404" i="1"/>
  <c r="C1404" i="1"/>
  <c r="D1403" i="1"/>
  <c r="C1403" i="1"/>
  <c r="D1402" i="1"/>
  <c r="C1402" i="1"/>
  <c r="H1401" i="1"/>
  <c r="D1401" i="1"/>
  <c r="C1401" i="1"/>
  <c r="G1401" i="1" s="1"/>
  <c r="H1400" i="1"/>
  <c r="D1400" i="1"/>
  <c r="C1400" i="1"/>
  <c r="D1399" i="1"/>
  <c r="C1399" i="1"/>
  <c r="D1398" i="1"/>
  <c r="C1398" i="1"/>
  <c r="H1397" i="1"/>
  <c r="D1397" i="1"/>
  <c r="C1397" i="1"/>
  <c r="G1397" i="1" s="1"/>
  <c r="H1396" i="1"/>
  <c r="D1396" i="1"/>
  <c r="C1396" i="1"/>
  <c r="D1395" i="1"/>
  <c r="C1395" i="1"/>
  <c r="D1394" i="1"/>
  <c r="C1394" i="1"/>
  <c r="H1393" i="1"/>
  <c r="D1393" i="1"/>
  <c r="C1393" i="1"/>
  <c r="G1393" i="1" s="1"/>
  <c r="H1392" i="1"/>
  <c r="D1392" i="1"/>
  <c r="C1392" i="1"/>
  <c r="D1391" i="1"/>
  <c r="C1391" i="1"/>
  <c r="D1390" i="1"/>
  <c r="C1390" i="1"/>
  <c r="H1389" i="1"/>
  <c r="D1389" i="1"/>
  <c r="C1389" i="1"/>
  <c r="G1389" i="1" s="1"/>
  <c r="H1388" i="1"/>
  <c r="D1388" i="1"/>
  <c r="C1388" i="1"/>
  <c r="D1387" i="1"/>
  <c r="C1387" i="1"/>
  <c r="D1386" i="1"/>
  <c r="C1386" i="1"/>
  <c r="H1385" i="1"/>
  <c r="D1385" i="1"/>
  <c r="C1385" i="1"/>
  <c r="G1385" i="1" s="1"/>
  <c r="H1384" i="1"/>
  <c r="D1384" i="1"/>
  <c r="C1384" i="1"/>
  <c r="D1383" i="1"/>
  <c r="C1383" i="1"/>
  <c r="D1382" i="1"/>
  <c r="C1382" i="1"/>
  <c r="H1381" i="1"/>
  <c r="D1381" i="1"/>
  <c r="C1381" i="1"/>
  <c r="G1381" i="1" s="1"/>
  <c r="H1380" i="1"/>
  <c r="D1380" i="1"/>
  <c r="C1380" i="1"/>
  <c r="D1379" i="1"/>
  <c r="C1379" i="1"/>
  <c r="D1378" i="1"/>
  <c r="C1378" i="1"/>
  <c r="H1377" i="1"/>
  <c r="D1377" i="1"/>
  <c r="C1377" i="1"/>
  <c r="G1377" i="1" s="1"/>
  <c r="H1376" i="1"/>
  <c r="D1376" i="1"/>
  <c r="C1376" i="1"/>
  <c r="D1375" i="1"/>
  <c r="C1375" i="1"/>
  <c r="D1374" i="1"/>
  <c r="C1374" i="1"/>
  <c r="H1373" i="1"/>
  <c r="D1373" i="1"/>
  <c r="C1373" i="1"/>
  <c r="G1373" i="1" s="1"/>
  <c r="H1372" i="1"/>
  <c r="D1372" i="1"/>
  <c r="C1372" i="1"/>
  <c r="D1371" i="1"/>
  <c r="C1371" i="1"/>
  <c r="D1370" i="1"/>
  <c r="C1370" i="1"/>
  <c r="H1369" i="1"/>
  <c r="D1369" i="1"/>
  <c r="C1369" i="1"/>
  <c r="G1369" i="1" s="1"/>
  <c r="H1368" i="1"/>
  <c r="D1368" i="1"/>
  <c r="C1368" i="1"/>
  <c r="D1367" i="1"/>
  <c r="C1367" i="1"/>
  <c r="D1366" i="1"/>
  <c r="C1366" i="1"/>
  <c r="H1365" i="1"/>
  <c r="D1365" i="1"/>
  <c r="C1365" i="1"/>
  <c r="G1365" i="1" s="1"/>
  <c r="H1364" i="1"/>
  <c r="D1364" i="1"/>
  <c r="C1364" i="1"/>
  <c r="D1363" i="1"/>
  <c r="C1363" i="1"/>
  <c r="D1362" i="1"/>
  <c r="C1362" i="1"/>
  <c r="H1361" i="1"/>
  <c r="D1361" i="1"/>
  <c r="C1361" i="1"/>
  <c r="G1361" i="1" s="1"/>
  <c r="H1360" i="1"/>
  <c r="D1360" i="1"/>
  <c r="C1360" i="1"/>
  <c r="D1359" i="1"/>
  <c r="C1359" i="1"/>
  <c r="G1358" i="1"/>
  <c r="D1358" i="1"/>
  <c r="H1358" i="1" s="1"/>
  <c r="C1358" i="1"/>
  <c r="D1357" i="1"/>
  <c r="H1357" i="1" s="1"/>
  <c r="C1357" i="1"/>
  <c r="G1356" i="1"/>
  <c r="D1356" i="1"/>
  <c r="H1356" i="1" s="1"/>
  <c r="C1356" i="1"/>
  <c r="D1355" i="1"/>
  <c r="C1355" i="1"/>
  <c r="G1354" i="1"/>
  <c r="D1354" i="1"/>
  <c r="H1354" i="1" s="1"/>
  <c r="C1354" i="1"/>
  <c r="D1353" i="1"/>
  <c r="H1353" i="1" s="1"/>
  <c r="C1353" i="1"/>
  <c r="G1352" i="1"/>
  <c r="D1352" i="1"/>
  <c r="H1352" i="1" s="1"/>
  <c r="C1352" i="1"/>
  <c r="D1351" i="1"/>
  <c r="C1351" i="1"/>
  <c r="G1350" i="1"/>
  <c r="D1350" i="1"/>
  <c r="H1350" i="1" s="1"/>
  <c r="C1350" i="1"/>
  <c r="D1349" i="1"/>
  <c r="H1349" i="1" s="1"/>
  <c r="C1349" i="1"/>
  <c r="G1348" i="1"/>
  <c r="D1348" i="1"/>
  <c r="H1348" i="1" s="1"/>
  <c r="C1348" i="1"/>
  <c r="D1347" i="1"/>
  <c r="C1347" i="1"/>
  <c r="G1346" i="1"/>
  <c r="D1346" i="1"/>
  <c r="H1346" i="1" s="1"/>
  <c r="C1346" i="1"/>
  <c r="D1345" i="1"/>
  <c r="H1345" i="1" s="1"/>
  <c r="C1345" i="1"/>
  <c r="G1344" i="1"/>
  <c r="D1344" i="1"/>
  <c r="H1344" i="1" s="1"/>
  <c r="C1344" i="1"/>
  <c r="D1343" i="1"/>
  <c r="C1343" i="1"/>
  <c r="G1342" i="1"/>
  <c r="D1342" i="1"/>
  <c r="H1342" i="1" s="1"/>
  <c r="C1342" i="1"/>
  <c r="D1341" i="1"/>
  <c r="H1341" i="1" s="1"/>
  <c r="C1341" i="1"/>
  <c r="G1340" i="1"/>
  <c r="D1340" i="1"/>
  <c r="H1340" i="1" s="1"/>
  <c r="C1340" i="1"/>
  <c r="D1339" i="1"/>
  <c r="C1339" i="1"/>
  <c r="G1338" i="1"/>
  <c r="D1338" i="1"/>
  <c r="H1338" i="1" s="1"/>
  <c r="C1338" i="1"/>
  <c r="D1337" i="1"/>
  <c r="H1337" i="1" s="1"/>
  <c r="C1337" i="1"/>
  <c r="G1336" i="1"/>
  <c r="D1336" i="1"/>
  <c r="H1336" i="1" s="1"/>
  <c r="C1336" i="1"/>
  <c r="D1335" i="1"/>
  <c r="C1335" i="1"/>
  <c r="G1334" i="1"/>
  <c r="D1334" i="1"/>
  <c r="H1334" i="1" s="1"/>
  <c r="C1334" i="1"/>
  <c r="D1333" i="1"/>
  <c r="H1333" i="1" s="1"/>
  <c r="C1333" i="1"/>
  <c r="G1332" i="1"/>
  <c r="D1332" i="1"/>
  <c r="H1332" i="1" s="1"/>
  <c r="C1332" i="1"/>
  <c r="D1331" i="1"/>
  <c r="C1331" i="1"/>
  <c r="G1330" i="1"/>
  <c r="D1330" i="1"/>
  <c r="H1330" i="1" s="1"/>
  <c r="C1330" i="1"/>
  <c r="D1328" i="1"/>
  <c r="C1328" i="1"/>
  <c r="G1327" i="1"/>
  <c r="D1327" i="1"/>
  <c r="H1327" i="1" s="1"/>
  <c r="C1327" i="1"/>
  <c r="D1326" i="1"/>
  <c r="H1326" i="1" s="1"/>
  <c r="C1326" i="1"/>
  <c r="G1325" i="1"/>
  <c r="D1325" i="1"/>
  <c r="H1325" i="1" s="1"/>
  <c r="C1325" i="1"/>
  <c r="D1324" i="1"/>
  <c r="C1324" i="1"/>
  <c r="G1323" i="1"/>
  <c r="D1323" i="1"/>
  <c r="H1323" i="1" s="1"/>
  <c r="C1323" i="1"/>
  <c r="D1322" i="1"/>
  <c r="H1322" i="1" s="1"/>
  <c r="C1322" i="1"/>
  <c r="G1321" i="1"/>
  <c r="D1321" i="1"/>
  <c r="H1321" i="1" s="1"/>
  <c r="C1321" i="1"/>
  <c r="D1320" i="1"/>
  <c r="C1320" i="1"/>
  <c r="G1319" i="1"/>
  <c r="D1319" i="1"/>
  <c r="H1319" i="1" s="1"/>
  <c r="C1319" i="1"/>
  <c r="D1318" i="1"/>
  <c r="H1318" i="1" s="1"/>
  <c r="C1318" i="1"/>
  <c r="G1317" i="1"/>
  <c r="D1317" i="1"/>
  <c r="H1317" i="1" s="1"/>
  <c r="C1317" i="1"/>
  <c r="D1316" i="1"/>
  <c r="C1316" i="1"/>
  <c r="G1315" i="1"/>
  <c r="D1315" i="1"/>
  <c r="H1315" i="1" s="1"/>
  <c r="C1315" i="1"/>
  <c r="D1314" i="1"/>
  <c r="H1314" i="1" s="1"/>
  <c r="C1314" i="1"/>
  <c r="G1313" i="1"/>
  <c r="D1313" i="1"/>
  <c r="H1313" i="1" s="1"/>
  <c r="C1313" i="1"/>
  <c r="D1312" i="1"/>
  <c r="C1312" i="1"/>
  <c r="G1311" i="1"/>
  <c r="D1311" i="1"/>
  <c r="H1311" i="1" s="1"/>
  <c r="C1311" i="1"/>
  <c r="D1310" i="1"/>
  <c r="H1310" i="1" s="1"/>
  <c r="C1310" i="1"/>
  <c r="G1309" i="1"/>
  <c r="D1309" i="1"/>
  <c r="H1309" i="1" s="1"/>
  <c r="C1309" i="1"/>
  <c r="D1308" i="1"/>
  <c r="C1308" i="1"/>
  <c r="G1307" i="1"/>
  <c r="D1307" i="1"/>
  <c r="H1307" i="1" s="1"/>
  <c r="C1307" i="1"/>
  <c r="D1306" i="1"/>
  <c r="H1306" i="1" s="1"/>
  <c r="C1306" i="1"/>
  <c r="G1305" i="1"/>
  <c r="D1305" i="1"/>
  <c r="H1305" i="1" s="1"/>
  <c r="C1305" i="1"/>
  <c r="D1304" i="1"/>
  <c r="C1304" i="1"/>
  <c r="G1303" i="1"/>
  <c r="D1303" i="1"/>
  <c r="H1303" i="1" s="1"/>
  <c r="C1303" i="1"/>
  <c r="D1302" i="1"/>
  <c r="H1302" i="1" s="1"/>
  <c r="C1302" i="1"/>
  <c r="G1301" i="1"/>
  <c r="D1301" i="1"/>
  <c r="H1301" i="1" s="1"/>
  <c r="C1301" i="1"/>
  <c r="D1300" i="1"/>
  <c r="C1300" i="1"/>
  <c r="G1299" i="1"/>
  <c r="D1299" i="1"/>
  <c r="H1299" i="1" s="1"/>
  <c r="C1299" i="1"/>
  <c r="D1298" i="1"/>
  <c r="H1298" i="1" s="1"/>
  <c r="C1298" i="1"/>
  <c r="G1297" i="1"/>
  <c r="D1297" i="1"/>
  <c r="H1297" i="1" s="1"/>
  <c r="C1297" i="1"/>
  <c r="D1296" i="1"/>
  <c r="C1296" i="1"/>
  <c r="G1295" i="1"/>
  <c r="D1295" i="1"/>
  <c r="H1295" i="1" s="1"/>
  <c r="C1295" i="1"/>
  <c r="D1294" i="1"/>
  <c r="H1294" i="1" s="1"/>
  <c r="C1294" i="1"/>
  <c r="G1293" i="1"/>
  <c r="D1293" i="1"/>
  <c r="H1293" i="1" s="1"/>
  <c r="C1293" i="1"/>
  <c r="D1292" i="1"/>
  <c r="C1292" i="1"/>
  <c r="G1291" i="1"/>
  <c r="D1291" i="1"/>
  <c r="H1291" i="1" s="1"/>
  <c r="C1291" i="1"/>
  <c r="D1290" i="1"/>
  <c r="H1290" i="1" s="1"/>
  <c r="C1290" i="1"/>
  <c r="G1289" i="1"/>
  <c r="D1289" i="1"/>
  <c r="H1289" i="1" s="1"/>
  <c r="C1289" i="1"/>
  <c r="D1288" i="1"/>
  <c r="C1288" i="1"/>
  <c r="G1287" i="1"/>
  <c r="D1287" i="1"/>
  <c r="H1287" i="1" s="1"/>
  <c r="C1287" i="1"/>
  <c r="D1286" i="1"/>
  <c r="H1286" i="1" s="1"/>
  <c r="C1286" i="1"/>
  <c r="G1285" i="1"/>
  <c r="D1285" i="1"/>
  <c r="H1285" i="1" s="1"/>
  <c r="C1285" i="1"/>
  <c r="D1284" i="1"/>
  <c r="C1284" i="1"/>
  <c r="G1283" i="1"/>
  <c r="D1283" i="1"/>
  <c r="H1283" i="1" s="1"/>
  <c r="C1283" i="1"/>
  <c r="D1282" i="1"/>
  <c r="H1282" i="1" s="1"/>
  <c r="C1282" i="1"/>
  <c r="G1281" i="1"/>
  <c r="D1281" i="1"/>
  <c r="H1281" i="1" s="1"/>
  <c r="C1281" i="1"/>
  <c r="D1280" i="1"/>
  <c r="C1280" i="1"/>
  <c r="G1279" i="1"/>
  <c r="D1279" i="1"/>
  <c r="H1279" i="1" s="1"/>
  <c r="C1279" i="1"/>
  <c r="D1278" i="1"/>
  <c r="C1278" i="1"/>
  <c r="G1277" i="1"/>
  <c r="D1277" i="1"/>
  <c r="H1277" i="1" s="1"/>
  <c r="C1277" i="1"/>
  <c r="D1276" i="1"/>
  <c r="C1276" i="1"/>
  <c r="G1275" i="1"/>
  <c r="D1275" i="1"/>
  <c r="H1275" i="1" s="1"/>
  <c r="C1275" i="1"/>
  <c r="D1274" i="1"/>
  <c r="H1274" i="1" s="1"/>
  <c r="C1274" i="1"/>
  <c r="G1273" i="1"/>
  <c r="D1273" i="1"/>
  <c r="H1273" i="1" s="1"/>
  <c r="C1273" i="1"/>
  <c r="D1272" i="1"/>
  <c r="C1272" i="1"/>
  <c r="G1271" i="1"/>
  <c r="D1271" i="1"/>
  <c r="H1271" i="1" s="1"/>
  <c r="C1271" i="1"/>
  <c r="D1270" i="1"/>
  <c r="H1270" i="1" s="1"/>
  <c r="C1270" i="1"/>
  <c r="D1269" i="1"/>
  <c r="H1269" i="1" s="1"/>
  <c r="C1269" i="1"/>
  <c r="D1268" i="1"/>
  <c r="C1268" i="1"/>
  <c r="G1267" i="1"/>
  <c r="D1267" i="1"/>
  <c r="H1267" i="1" s="1"/>
  <c r="C1267" i="1"/>
  <c r="D1266" i="1"/>
  <c r="H1266" i="1" s="1"/>
  <c r="C1266" i="1"/>
  <c r="D1265" i="1"/>
  <c r="H1265" i="1" s="1"/>
  <c r="C1265" i="1"/>
  <c r="D1264" i="1"/>
  <c r="C1264" i="1"/>
  <c r="D1263" i="1"/>
  <c r="C1263" i="1"/>
  <c r="D1262" i="1"/>
  <c r="H1262" i="1" s="1"/>
  <c r="C1262" i="1"/>
  <c r="G1261" i="1"/>
  <c r="D1261" i="1"/>
  <c r="H1261" i="1" s="1"/>
  <c r="C1261" i="1"/>
  <c r="D1260" i="1"/>
  <c r="C1260" i="1"/>
  <c r="G1259" i="1"/>
  <c r="D1259" i="1"/>
  <c r="H1259" i="1" s="1"/>
  <c r="C1259" i="1"/>
  <c r="D1258" i="1"/>
  <c r="H1258" i="1" s="1"/>
  <c r="C1258" i="1"/>
  <c r="G1257" i="1"/>
  <c r="D1257" i="1"/>
  <c r="H1257" i="1" s="1"/>
  <c r="C1257" i="1"/>
  <c r="D1256" i="1"/>
  <c r="C1256" i="1"/>
  <c r="G1255" i="1"/>
  <c r="D1255" i="1"/>
  <c r="H1255" i="1" s="1"/>
  <c r="C1255" i="1"/>
  <c r="D1254" i="1"/>
  <c r="H1254" i="1" s="1"/>
  <c r="C1254" i="1"/>
  <c r="G1253" i="1"/>
  <c r="D1253" i="1"/>
  <c r="H1253" i="1" s="1"/>
  <c r="C1253" i="1"/>
  <c r="D1252" i="1"/>
  <c r="C1252" i="1"/>
  <c r="G1251" i="1"/>
  <c r="D1251" i="1"/>
  <c r="H1251" i="1" s="1"/>
  <c r="C1251" i="1"/>
  <c r="D1250" i="1"/>
  <c r="H1250" i="1" s="1"/>
  <c r="C1250" i="1"/>
  <c r="G1249" i="1"/>
  <c r="D1249" i="1"/>
  <c r="H1249" i="1" s="1"/>
  <c r="C1249" i="1"/>
  <c r="D1248" i="1"/>
  <c r="C1248" i="1"/>
  <c r="G1247" i="1"/>
  <c r="D1247" i="1"/>
  <c r="H1247" i="1" s="1"/>
  <c r="C1247" i="1"/>
  <c r="D1246" i="1"/>
  <c r="H1246" i="1" s="1"/>
  <c r="C1246" i="1"/>
  <c r="G1245" i="1"/>
  <c r="D1245" i="1"/>
  <c r="H1245" i="1" s="1"/>
  <c r="C1245" i="1"/>
  <c r="H1244" i="1"/>
  <c r="D1244" i="1"/>
  <c r="G1244" i="1" s="1"/>
  <c r="C1244" i="1"/>
  <c r="H1243" i="1"/>
  <c r="G1243" i="1"/>
  <c r="D1243" i="1"/>
  <c r="C1243" i="1"/>
  <c r="H1242" i="1"/>
  <c r="G1242" i="1"/>
  <c r="D1242" i="1"/>
  <c r="C1242" i="1"/>
  <c r="D1241" i="1"/>
  <c r="H1241" i="1" s="1"/>
  <c r="C1241" i="1"/>
  <c r="D1240" i="1"/>
  <c r="C1240" i="1"/>
  <c r="H1239" i="1"/>
  <c r="G1239" i="1"/>
  <c r="D1239" i="1"/>
  <c r="C1239" i="1"/>
  <c r="H1238" i="1"/>
  <c r="G1238" i="1"/>
  <c r="D1238" i="1"/>
  <c r="C1238" i="1"/>
  <c r="D1237" i="1"/>
  <c r="C1237" i="1"/>
  <c r="D1236" i="1"/>
  <c r="C1236" i="1"/>
  <c r="C1235" i="1"/>
  <c r="H1234" i="1"/>
  <c r="G1234" i="1"/>
  <c r="D1234" i="1"/>
  <c r="C1234" i="1"/>
  <c r="H1233" i="1"/>
  <c r="G1233" i="1"/>
  <c r="D1233" i="1"/>
  <c r="C1233" i="1"/>
  <c r="D1232" i="1"/>
  <c r="C1232" i="1"/>
  <c r="H1231" i="1"/>
  <c r="G1231" i="1"/>
  <c r="D1231" i="1"/>
  <c r="C1231" i="1"/>
  <c r="D1230" i="1"/>
  <c r="H1230" i="1" s="1"/>
  <c r="C1230" i="1"/>
  <c r="D1229" i="1"/>
  <c r="H1229" i="1" s="1"/>
  <c r="C1229" i="1"/>
  <c r="D1228" i="1"/>
  <c r="G1228" i="1" s="1"/>
  <c r="C1228" i="1"/>
  <c r="C1227" i="1"/>
  <c r="H1226" i="1"/>
  <c r="G1226" i="1"/>
  <c r="D1226" i="1"/>
  <c r="C1226" i="1"/>
  <c r="D1225" i="1"/>
  <c r="C1225" i="1"/>
  <c r="H1225" i="1" s="1"/>
  <c r="D1224" i="1"/>
  <c r="C1224" i="1"/>
  <c r="D1223" i="1"/>
  <c r="C1223" i="1"/>
  <c r="D1221" i="1"/>
  <c r="C1221" i="1"/>
  <c r="D1220" i="1"/>
  <c r="C1220" i="1"/>
  <c r="D1219" i="1"/>
  <c r="C1219" i="1"/>
  <c r="D1218" i="1"/>
  <c r="C1218" i="1"/>
  <c r="D1217" i="1"/>
  <c r="C1217" i="1"/>
  <c r="D1216" i="1"/>
  <c r="C1216" i="1"/>
  <c r="D1213" i="1"/>
  <c r="C1213" i="1"/>
  <c r="H1213" i="1" s="1"/>
  <c r="H1212" i="1"/>
  <c r="D1212" i="1"/>
  <c r="G1212" i="1" s="1"/>
  <c r="C1212" i="1"/>
  <c r="D1211" i="1"/>
  <c r="G1211" i="1" s="1"/>
  <c r="C1211" i="1"/>
  <c r="H1211" i="1" s="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D1184" i="1"/>
  <c r="G1184" i="1" s="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C1166" i="1"/>
  <c r="D1165" i="1"/>
  <c r="C1165" i="1"/>
  <c r="D1164" i="1"/>
  <c r="C1164" i="1"/>
  <c r="D1163" i="1"/>
  <c r="C1163" i="1"/>
  <c r="D1162" i="1"/>
  <c r="C1162" i="1"/>
  <c r="D1161" i="1"/>
  <c r="C1161" i="1"/>
  <c r="D1160" i="1"/>
  <c r="C1160" i="1"/>
  <c r="D1159" i="1"/>
  <c r="C1159" i="1"/>
  <c r="D1158" i="1"/>
  <c r="C1158" i="1"/>
  <c r="D1157" i="1"/>
  <c r="D1156" i="1"/>
  <c r="C1156" i="1"/>
  <c r="D1155" i="1"/>
  <c r="C1155" i="1"/>
  <c r="D1154" i="1"/>
  <c r="D1151" i="1"/>
  <c r="C1151" i="1"/>
  <c r="H1151" i="1" s="1"/>
  <c r="H1150" i="1"/>
  <c r="G1150" i="1"/>
  <c r="D1150" i="1"/>
  <c r="C1150" i="1"/>
  <c r="D1149" i="1"/>
  <c r="C1149" i="1"/>
  <c r="H1149"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C1141" i="1"/>
  <c r="H1141" i="1" s="1"/>
  <c r="H1140" i="1"/>
  <c r="G1140" i="1"/>
  <c r="D1140" i="1"/>
  <c r="C1140" i="1"/>
  <c r="H1139" i="1"/>
  <c r="G1139" i="1"/>
  <c r="D1139" i="1"/>
  <c r="C1139" i="1"/>
  <c r="H1138" i="1"/>
  <c r="G1138" i="1"/>
  <c r="D1138" i="1"/>
  <c r="C1138" i="1"/>
  <c r="D1137" i="1"/>
  <c r="C1137" i="1"/>
  <c r="H1137" i="1" s="1"/>
  <c r="D1136" i="1"/>
  <c r="C1136" i="1"/>
  <c r="H1136" i="1" s="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D1101" i="1"/>
  <c r="C1101" i="1"/>
  <c r="H1101" i="1" s="1"/>
  <c r="H1100" i="1"/>
  <c r="G1100" i="1"/>
  <c r="D1100" i="1"/>
  <c r="C1100" i="1"/>
  <c r="H1099" i="1"/>
  <c r="G1099" i="1"/>
  <c r="D1099" i="1"/>
  <c r="C1099" i="1"/>
  <c r="H1098" i="1"/>
  <c r="G1098" i="1"/>
  <c r="D1098" i="1"/>
  <c r="C1098" i="1"/>
  <c r="D1097" i="1"/>
  <c r="C1097" i="1"/>
  <c r="H1097" i="1" s="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G1064" i="1"/>
  <c r="D1064" i="1"/>
  <c r="H1064" i="1" s="1"/>
  <c r="C1064" i="1"/>
  <c r="G1063" i="1"/>
  <c r="D1063" i="1"/>
  <c r="H1063" i="1" s="1"/>
  <c r="C1063" i="1"/>
  <c r="D1062" i="1"/>
  <c r="C1062" i="1"/>
  <c r="D1061" i="1"/>
  <c r="H1061" i="1" s="1"/>
  <c r="C1061" i="1"/>
  <c r="G1060" i="1"/>
  <c r="D1060" i="1"/>
  <c r="H1060" i="1" s="1"/>
  <c r="C1060" i="1"/>
  <c r="G1059" i="1"/>
  <c r="D1059" i="1"/>
  <c r="H1059" i="1" s="1"/>
  <c r="C1059" i="1"/>
  <c r="D1058" i="1"/>
  <c r="C1058" i="1"/>
  <c r="D1057" i="1"/>
  <c r="H1057" i="1" s="1"/>
  <c r="C1057" i="1"/>
  <c r="D1056" i="1"/>
  <c r="G1056" i="1" s="1"/>
  <c r="C1056" i="1"/>
  <c r="G1055" i="1"/>
  <c r="D1055" i="1"/>
  <c r="H1055" i="1" s="1"/>
  <c r="C1055" i="1"/>
  <c r="D1054" i="1"/>
  <c r="C1054" i="1"/>
  <c r="D1053" i="1"/>
  <c r="H1053" i="1" s="1"/>
  <c r="C1053" i="1"/>
  <c r="G1052" i="1"/>
  <c r="D1052" i="1"/>
  <c r="H1052" i="1" s="1"/>
  <c r="C1052" i="1"/>
  <c r="G1051" i="1"/>
  <c r="D1051" i="1"/>
  <c r="H1051" i="1" s="1"/>
  <c r="C1051" i="1"/>
  <c r="D1050" i="1"/>
  <c r="C1050" i="1"/>
  <c r="D1049" i="1"/>
  <c r="H1049" i="1" s="1"/>
  <c r="C1049" i="1"/>
  <c r="D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D1032" i="1"/>
  <c r="C1032" i="1"/>
  <c r="H1031" i="1"/>
  <c r="G1031" i="1"/>
  <c r="D1031" i="1"/>
  <c r="C1031" i="1"/>
  <c r="D1030" i="1"/>
  <c r="C1030" i="1"/>
  <c r="H1029" i="1"/>
  <c r="G1029" i="1"/>
  <c r="D1029" i="1"/>
  <c r="C1029" i="1"/>
  <c r="D1028" i="1"/>
  <c r="C1028" i="1"/>
  <c r="H1027" i="1"/>
  <c r="G1027" i="1"/>
  <c r="D1027" i="1"/>
  <c r="C1027" i="1"/>
  <c r="H1026" i="1"/>
  <c r="G1026" i="1"/>
  <c r="D1026" i="1"/>
  <c r="C1026" i="1"/>
  <c r="D1025" i="1"/>
  <c r="C1025" i="1"/>
  <c r="H1024" i="1"/>
  <c r="G1024" i="1"/>
  <c r="D1024" i="1"/>
  <c r="C1024" i="1"/>
  <c r="D1023" i="1"/>
  <c r="C1023" i="1"/>
  <c r="H1022" i="1"/>
  <c r="G1022" i="1"/>
  <c r="D1022" i="1"/>
  <c r="C1022" i="1"/>
  <c r="H1021" i="1"/>
  <c r="G1021" i="1"/>
  <c r="D1021" i="1"/>
  <c r="C1021" i="1"/>
  <c r="H1020" i="1"/>
  <c r="G1020" i="1"/>
  <c r="D1020" i="1"/>
  <c r="C1020" i="1"/>
  <c r="H1019" i="1"/>
  <c r="G1019" i="1"/>
  <c r="D1019" i="1"/>
  <c r="C1019" i="1"/>
  <c r="D1018" i="1"/>
  <c r="C1018" i="1"/>
  <c r="H1017" i="1"/>
  <c r="G1017" i="1"/>
  <c r="D1017" i="1"/>
  <c r="C1017" i="1"/>
  <c r="H1016" i="1"/>
  <c r="G1016" i="1"/>
  <c r="D1016" i="1"/>
  <c r="C1016" i="1"/>
  <c r="D1015" i="1"/>
  <c r="C1015" i="1"/>
  <c r="D1014" i="1"/>
  <c r="C1014" i="1"/>
  <c r="H1014" i="1" s="1"/>
  <c r="D1013" i="1"/>
  <c r="C1013" i="1"/>
  <c r="D1012" i="1"/>
  <c r="C1012" i="1"/>
  <c r="H1012" i="1" s="1"/>
  <c r="H1011" i="1"/>
  <c r="G1011" i="1"/>
  <c r="D1011" i="1"/>
  <c r="C1011" i="1"/>
  <c r="H1010" i="1"/>
  <c r="G1010" i="1"/>
  <c r="D1010" i="1"/>
  <c r="C1010" i="1"/>
  <c r="H1009" i="1"/>
  <c r="G1009" i="1"/>
  <c r="D1009" i="1"/>
  <c r="C1009" i="1"/>
  <c r="D1008" i="1"/>
  <c r="C1008" i="1"/>
  <c r="H1008" i="1" s="1"/>
  <c r="D1007" i="1"/>
  <c r="C1007" i="1"/>
  <c r="D1006" i="1"/>
  <c r="C1006" i="1"/>
  <c r="H1006" i="1" s="1"/>
  <c r="H1005" i="1"/>
  <c r="G1005" i="1"/>
  <c r="D1005" i="1"/>
  <c r="C1005" i="1"/>
  <c r="D1004" i="1"/>
  <c r="C1004" i="1"/>
  <c r="H1004" i="1" s="1"/>
  <c r="D1003" i="1"/>
  <c r="C1003" i="1"/>
  <c r="H1003" i="1" s="1"/>
  <c r="D1002" i="1"/>
  <c r="C1002" i="1"/>
  <c r="H1002" i="1" s="1"/>
  <c r="H1001" i="1"/>
  <c r="G1001" i="1"/>
  <c r="D1001" i="1"/>
  <c r="C1001" i="1"/>
  <c r="D1000" i="1"/>
  <c r="C1000" i="1"/>
  <c r="H1000" i="1" s="1"/>
  <c r="D999" i="1"/>
  <c r="C999" i="1"/>
  <c r="H999" i="1" s="1"/>
  <c r="G998" i="1"/>
  <c r="D998" i="1"/>
  <c r="C998" i="1"/>
  <c r="H998" i="1" s="1"/>
  <c r="D997" i="1"/>
  <c r="C997" i="1"/>
  <c r="H996" i="1"/>
  <c r="D996" i="1"/>
  <c r="G996" i="1" s="1"/>
  <c r="C996" i="1"/>
  <c r="H995" i="1"/>
  <c r="G995" i="1"/>
  <c r="D995" i="1"/>
  <c r="C995" i="1"/>
  <c r="H994" i="1"/>
  <c r="G994" i="1"/>
  <c r="D994" i="1"/>
  <c r="C994" i="1"/>
  <c r="H993" i="1"/>
  <c r="G993" i="1"/>
  <c r="D993" i="1"/>
  <c r="C993" i="1"/>
  <c r="D992" i="1"/>
  <c r="C992" i="1"/>
  <c r="H992" i="1" s="1"/>
  <c r="D991" i="1"/>
  <c r="G989" i="1"/>
  <c r="D989" i="1"/>
  <c r="H989" i="1" s="1"/>
  <c r="C989" i="1"/>
  <c r="D988" i="1"/>
  <c r="C988" i="1"/>
  <c r="D987" i="1"/>
  <c r="H987" i="1" s="1"/>
  <c r="C987" i="1"/>
  <c r="G987" i="1" s="1"/>
  <c r="D986" i="1"/>
  <c r="C986" i="1"/>
  <c r="G986" i="1" s="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H849" i="1"/>
  <c r="D849" i="1"/>
  <c r="G849" i="1" s="1"/>
  <c r="C849" i="1"/>
  <c r="H848" i="1"/>
  <c r="D848" i="1"/>
  <c r="G848" i="1" s="1"/>
  <c r="C848" i="1"/>
  <c r="H847" i="1"/>
  <c r="D847" i="1"/>
  <c r="G847" i="1" s="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H771" i="1"/>
  <c r="D771" i="1"/>
  <c r="G771" i="1" s="1"/>
  <c r="C771" i="1"/>
  <c r="H770" i="1"/>
  <c r="D770" i="1"/>
  <c r="G770" i="1" s="1"/>
  <c r="C770" i="1"/>
  <c r="H769" i="1"/>
  <c r="D769" i="1"/>
  <c r="G769" i="1" s="1"/>
  <c r="C769" i="1"/>
  <c r="H768" i="1"/>
  <c r="D768" i="1"/>
  <c r="G768" i="1" s="1"/>
  <c r="C768" i="1"/>
  <c r="H767" i="1"/>
  <c r="D767" i="1"/>
  <c r="G767" i="1" s="1"/>
  <c r="C767" i="1"/>
  <c r="H766" i="1"/>
  <c r="D766" i="1"/>
  <c r="G766" i="1" s="1"/>
  <c r="C766" i="1"/>
  <c r="H765" i="1"/>
  <c r="D765" i="1"/>
  <c r="G765" i="1" s="1"/>
  <c r="C765" i="1"/>
  <c r="H764" i="1"/>
  <c r="D764" i="1"/>
  <c r="G764" i="1" s="1"/>
  <c r="C764" i="1"/>
  <c r="H763" i="1"/>
  <c r="D763" i="1"/>
  <c r="G763" i="1" s="1"/>
  <c r="C763" i="1"/>
  <c r="H762" i="1"/>
  <c r="D762" i="1"/>
  <c r="G762" i="1" s="1"/>
  <c r="C762" i="1"/>
  <c r="H761" i="1"/>
  <c r="D761" i="1"/>
  <c r="G761" i="1" s="1"/>
  <c r="C761" i="1"/>
  <c r="H760" i="1"/>
  <c r="D760" i="1"/>
  <c r="G760" i="1" s="1"/>
  <c r="C760" i="1"/>
  <c r="D759" i="1"/>
  <c r="C759" i="1"/>
  <c r="D758" i="1"/>
  <c r="G758" i="1" s="1"/>
  <c r="C758" i="1"/>
  <c r="H757" i="1"/>
  <c r="D757" i="1"/>
  <c r="G757" i="1" s="1"/>
  <c r="C757" i="1"/>
  <c r="H756" i="1"/>
  <c r="D756" i="1"/>
  <c r="G756" i="1" s="1"/>
  <c r="C756" i="1"/>
  <c r="D755" i="1"/>
  <c r="C755" i="1"/>
  <c r="D754" i="1"/>
  <c r="G754" i="1" s="1"/>
  <c r="C754" i="1"/>
  <c r="H753" i="1"/>
  <c r="D753" i="1"/>
  <c r="G753" i="1" s="1"/>
  <c r="C753" i="1"/>
  <c r="H752" i="1"/>
  <c r="D752" i="1"/>
  <c r="G752" i="1" s="1"/>
  <c r="C752" i="1"/>
  <c r="D751" i="1"/>
  <c r="C751" i="1"/>
  <c r="D750" i="1"/>
  <c r="G750" i="1" s="1"/>
  <c r="C750" i="1"/>
  <c r="H749" i="1"/>
  <c r="D749" i="1"/>
  <c r="G749" i="1" s="1"/>
  <c r="C749" i="1"/>
  <c r="H748" i="1"/>
  <c r="D748" i="1"/>
  <c r="G748" i="1" s="1"/>
  <c r="C748" i="1"/>
  <c r="D747" i="1"/>
  <c r="C747" i="1"/>
  <c r="D746" i="1"/>
  <c r="G746" i="1" s="1"/>
  <c r="C746" i="1"/>
  <c r="H745" i="1"/>
  <c r="D745" i="1"/>
  <c r="G745" i="1" s="1"/>
  <c r="C745" i="1"/>
  <c r="H744" i="1"/>
  <c r="D744" i="1"/>
  <c r="G744" i="1" s="1"/>
  <c r="C744" i="1"/>
  <c r="D743" i="1"/>
  <c r="C743" i="1"/>
  <c r="D742" i="1"/>
  <c r="G742" i="1" s="1"/>
  <c r="C742" i="1"/>
  <c r="D741" i="1"/>
  <c r="G741" i="1" s="1"/>
  <c r="C741" i="1"/>
  <c r="H740" i="1"/>
  <c r="D740" i="1"/>
  <c r="G740" i="1" s="1"/>
  <c r="C740" i="1"/>
  <c r="D739" i="1"/>
  <c r="C739" i="1"/>
  <c r="D738" i="1"/>
  <c r="G738" i="1" s="1"/>
  <c r="C738" i="1"/>
  <c r="H737" i="1"/>
  <c r="D737" i="1"/>
  <c r="G737" i="1" s="1"/>
  <c r="C737" i="1"/>
  <c r="H736" i="1"/>
  <c r="D736" i="1"/>
  <c r="G736" i="1" s="1"/>
  <c r="C736" i="1"/>
  <c r="D735" i="1"/>
  <c r="C735" i="1"/>
  <c r="D734" i="1"/>
  <c r="G734" i="1" s="1"/>
  <c r="C734" i="1"/>
  <c r="H733" i="1"/>
  <c r="D733" i="1"/>
  <c r="G733" i="1" s="1"/>
  <c r="C733" i="1"/>
  <c r="H732" i="1"/>
  <c r="D732" i="1"/>
  <c r="G732" i="1" s="1"/>
  <c r="C732" i="1"/>
  <c r="D731" i="1"/>
  <c r="C731" i="1"/>
  <c r="D730" i="1"/>
  <c r="G730" i="1" s="1"/>
  <c r="C730" i="1"/>
  <c r="H729" i="1"/>
  <c r="D729" i="1"/>
  <c r="G729" i="1" s="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G668"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D646" i="1"/>
  <c r="H646" i="1" s="1"/>
  <c r="C646" i="1"/>
  <c r="D645" i="1"/>
  <c r="H645" i="1" s="1"/>
  <c r="C645" i="1"/>
  <c r="D644" i="1"/>
  <c r="H644" i="1" s="1"/>
  <c r="C644" i="1"/>
  <c r="D643" i="1"/>
  <c r="H643" i="1" s="1"/>
  <c r="C643" i="1"/>
  <c r="D642" i="1"/>
  <c r="H642" i="1" s="1"/>
  <c r="C642" i="1"/>
  <c r="D641" i="1"/>
  <c r="H641" i="1" s="1"/>
  <c r="C641" i="1"/>
  <c r="C637" i="1"/>
  <c r="D632" i="1"/>
  <c r="G632" i="1" s="1"/>
  <c r="C632" i="1"/>
  <c r="D631" i="1"/>
  <c r="G631" i="1" s="1"/>
  <c r="C631" i="1"/>
  <c r="G628" i="1"/>
  <c r="D628" i="1"/>
  <c r="H628" i="1" s="1"/>
  <c r="C628" i="1"/>
  <c r="G627" i="1"/>
  <c r="D627" i="1"/>
  <c r="H627" i="1" s="1"/>
  <c r="C627" i="1"/>
  <c r="G626" i="1"/>
  <c r="D626" i="1"/>
  <c r="H626" i="1" s="1"/>
  <c r="C626" i="1"/>
  <c r="G625" i="1"/>
  <c r="D625" i="1"/>
  <c r="H625" i="1" s="1"/>
  <c r="C625" i="1"/>
  <c r="G624" i="1"/>
  <c r="D624" i="1"/>
  <c r="H624" i="1" s="1"/>
  <c r="C624" i="1"/>
  <c r="G623" i="1"/>
  <c r="D623" i="1"/>
  <c r="H623" i="1" s="1"/>
  <c r="C623" i="1"/>
  <c r="G622" i="1"/>
  <c r="D622" i="1"/>
  <c r="H622" i="1" s="1"/>
  <c r="C622" i="1"/>
  <c r="G621" i="1"/>
  <c r="D621" i="1"/>
  <c r="H621" i="1" s="1"/>
  <c r="C621" i="1"/>
  <c r="G620" i="1"/>
  <c r="D620" i="1"/>
  <c r="H620" i="1" s="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C588" i="1"/>
  <c r="D587"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D579" i="1"/>
  <c r="H578" i="1"/>
  <c r="G578" i="1"/>
  <c r="D578" i="1"/>
  <c r="C578" i="1"/>
  <c r="H577" i="1"/>
  <c r="G577" i="1"/>
  <c r="D577" i="1"/>
  <c r="C577" i="1"/>
  <c r="H576" i="1"/>
  <c r="G576" i="1"/>
  <c r="D576" i="1"/>
  <c r="C576" i="1"/>
  <c r="H575" i="1"/>
  <c r="G575" i="1"/>
  <c r="D575" i="1"/>
  <c r="C575" i="1"/>
  <c r="D574" i="1"/>
  <c r="G573" i="1"/>
  <c r="D573" i="1"/>
  <c r="H573" i="1" s="1"/>
  <c r="C573" i="1"/>
  <c r="G572" i="1"/>
  <c r="D572" i="1"/>
  <c r="H572" i="1" s="1"/>
  <c r="C572" i="1"/>
  <c r="G571" i="1"/>
  <c r="D571" i="1"/>
  <c r="H571" i="1" s="1"/>
  <c r="C571" i="1"/>
  <c r="G570" i="1"/>
  <c r="D570" i="1"/>
  <c r="H570" i="1" s="1"/>
  <c r="C570" i="1"/>
  <c r="G569" i="1"/>
  <c r="D569" i="1"/>
  <c r="H569" i="1" s="1"/>
  <c r="C569" i="1"/>
  <c r="G568" i="1"/>
  <c r="D568" i="1"/>
  <c r="H568" i="1" s="1"/>
  <c r="C568" i="1"/>
  <c r="G567" i="1"/>
  <c r="D567" i="1"/>
  <c r="H567" i="1" s="1"/>
  <c r="C567" i="1"/>
  <c r="G566" i="1"/>
  <c r="D566" i="1"/>
  <c r="H566" i="1" s="1"/>
  <c r="C566" i="1"/>
  <c r="G565" i="1"/>
  <c r="D565" i="1"/>
  <c r="H565" i="1" s="1"/>
  <c r="C565" i="1"/>
  <c r="G564" i="1"/>
  <c r="D564" i="1"/>
  <c r="H564" i="1" s="1"/>
  <c r="C564" i="1"/>
  <c r="G563" i="1"/>
  <c r="D563" i="1"/>
  <c r="H563" i="1" s="1"/>
  <c r="C563" i="1"/>
  <c r="G562" i="1"/>
  <c r="D562" i="1"/>
  <c r="H562" i="1" s="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C523" i="1"/>
  <c r="H521" i="1"/>
  <c r="D521" i="1"/>
  <c r="G521" i="1" s="1"/>
  <c r="C521" i="1"/>
  <c r="H520" i="1"/>
  <c r="D520" i="1"/>
  <c r="G520" i="1" s="1"/>
  <c r="C520" i="1"/>
  <c r="H519" i="1"/>
  <c r="D519" i="1"/>
  <c r="G519" i="1" s="1"/>
  <c r="C519" i="1"/>
  <c r="H518" i="1"/>
  <c r="D518" i="1"/>
  <c r="G518" i="1" s="1"/>
  <c r="C518" i="1"/>
  <c r="H517" i="1"/>
  <c r="D517" i="1"/>
  <c r="G517" i="1" s="1"/>
  <c r="C517" i="1"/>
  <c r="H516" i="1"/>
  <c r="D516" i="1"/>
  <c r="G516" i="1" s="1"/>
  <c r="C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H508" i="1"/>
  <c r="D508" i="1"/>
  <c r="G508" i="1" s="1"/>
  <c r="C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H496" i="1"/>
  <c r="D496" i="1"/>
  <c r="G496" i="1" s="1"/>
  <c r="C496" i="1"/>
  <c r="H495" i="1"/>
  <c r="D495" i="1"/>
  <c r="G495" i="1" s="1"/>
  <c r="C495" i="1"/>
  <c r="H494" i="1"/>
  <c r="D494" i="1"/>
  <c r="G494" i="1" s="1"/>
  <c r="C494" i="1"/>
  <c r="H493" i="1"/>
  <c r="D493" i="1"/>
  <c r="G493" i="1" s="1"/>
  <c r="C493" i="1"/>
  <c r="H492" i="1"/>
  <c r="D492" i="1"/>
  <c r="G492" i="1" s="1"/>
  <c r="C492" i="1"/>
  <c r="H491" i="1"/>
  <c r="D491" i="1"/>
  <c r="G491" i="1" s="1"/>
  <c r="C491" i="1"/>
  <c r="H490" i="1"/>
  <c r="D490" i="1"/>
  <c r="G490" i="1" s="1"/>
  <c r="C490" i="1"/>
  <c r="D489" i="1"/>
  <c r="G489" i="1" s="1"/>
  <c r="C489" i="1"/>
  <c r="H488" i="1"/>
  <c r="D488" i="1"/>
  <c r="G488" i="1" s="1"/>
  <c r="C488" i="1"/>
  <c r="H487" i="1"/>
  <c r="D487" i="1"/>
  <c r="G487" i="1" s="1"/>
  <c r="C487" i="1"/>
  <c r="H486" i="1"/>
  <c r="D486" i="1"/>
  <c r="G486" i="1" s="1"/>
  <c r="C486" i="1"/>
  <c r="H485" i="1"/>
  <c r="D485" i="1"/>
  <c r="G485" i="1" s="1"/>
  <c r="C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2" i="1"/>
  <c r="H452" i="1" s="1"/>
  <c r="C452" i="1"/>
  <c r="G451" i="1"/>
  <c r="D451" i="1"/>
  <c r="H451" i="1" s="1"/>
  <c r="C451" i="1"/>
  <c r="D450" i="1"/>
  <c r="H450" i="1" s="1"/>
  <c r="C450" i="1"/>
  <c r="D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H413" i="1" s="1"/>
  <c r="C413" i="1"/>
  <c r="D412" i="1"/>
  <c r="G412" i="1" s="1"/>
  <c r="C412" i="1"/>
  <c r="D411" i="1"/>
  <c r="G411" i="1" s="1"/>
  <c r="C411" i="1"/>
  <c r="H406" i="1"/>
  <c r="D406" i="1"/>
  <c r="G406" i="1" s="1"/>
  <c r="C406" i="1"/>
  <c r="G405" i="1"/>
  <c r="D405" i="1"/>
  <c r="H405" i="1" s="1"/>
  <c r="C405" i="1"/>
  <c r="D404" i="1"/>
  <c r="G404" i="1" s="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C364" i="1"/>
  <c r="D363" i="1"/>
  <c r="C363" i="1"/>
  <c r="D362" i="1"/>
  <c r="C362" i="1"/>
  <c r="D361" i="1"/>
  <c r="C361" i="1"/>
  <c r="D360" i="1"/>
  <c r="C360" i="1"/>
  <c r="D359" i="1"/>
  <c r="C359" i="1"/>
  <c r="H357" i="1"/>
  <c r="D357" i="1"/>
  <c r="G357" i="1" s="1"/>
  <c r="C357" i="1"/>
  <c r="H356" i="1"/>
  <c r="D356" i="1"/>
  <c r="G356" i="1" s="1"/>
  <c r="C356" i="1"/>
  <c r="H355" i="1"/>
  <c r="D355" i="1"/>
  <c r="G355" i="1" s="1"/>
  <c r="C355"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C347" i="1"/>
  <c r="D346" i="1"/>
  <c r="D344" i="1"/>
  <c r="H344" i="1" s="1"/>
  <c r="C344" i="1"/>
  <c r="G343" i="1"/>
  <c r="D343" i="1"/>
  <c r="H343" i="1" s="1"/>
  <c r="C343" i="1"/>
  <c r="D342" i="1"/>
  <c r="H342" i="1" s="1"/>
  <c r="C342" i="1"/>
  <c r="G341" i="1"/>
  <c r="D341" i="1"/>
  <c r="H341" i="1" s="1"/>
  <c r="C341" i="1"/>
  <c r="D340" i="1"/>
  <c r="H340" i="1" s="1"/>
  <c r="C340" i="1"/>
  <c r="G339" i="1"/>
  <c r="D339" i="1"/>
  <c r="H339" i="1" s="1"/>
  <c r="C339" i="1"/>
  <c r="D338" i="1"/>
  <c r="H338" i="1" s="1"/>
  <c r="C338" i="1"/>
  <c r="G337" i="1"/>
  <c r="D337" i="1"/>
  <c r="H337" i="1" s="1"/>
  <c r="C337" i="1"/>
  <c r="D336" i="1"/>
  <c r="H336" i="1" s="1"/>
  <c r="C336" i="1"/>
  <c r="G335" i="1"/>
  <c r="D335" i="1"/>
  <c r="H335" i="1" s="1"/>
  <c r="C335" i="1"/>
  <c r="D334" i="1"/>
  <c r="H334" i="1" s="1"/>
  <c r="C334" i="1"/>
  <c r="G333" i="1"/>
  <c r="D333" i="1"/>
  <c r="H333" i="1" s="1"/>
  <c r="C333" i="1"/>
  <c r="D332" i="1"/>
  <c r="H332" i="1" s="1"/>
  <c r="C332" i="1"/>
  <c r="G331" i="1"/>
  <c r="D331" i="1"/>
  <c r="H331" i="1" s="1"/>
  <c r="C331" i="1"/>
  <c r="D330" i="1"/>
  <c r="H330" i="1" s="1"/>
  <c r="C330" i="1"/>
  <c r="G329" i="1"/>
  <c r="D329" i="1"/>
  <c r="H329" i="1" s="1"/>
  <c r="C329" i="1"/>
  <c r="D328" i="1"/>
  <c r="H328" i="1" s="1"/>
  <c r="C328" i="1"/>
  <c r="G327" i="1"/>
  <c r="D327" i="1"/>
  <c r="H327" i="1" s="1"/>
  <c r="C327" i="1"/>
  <c r="D326" i="1"/>
  <c r="H326" i="1" s="1"/>
  <c r="C326" i="1"/>
  <c r="G325" i="1"/>
  <c r="D325" i="1"/>
  <c r="H325" i="1" s="1"/>
  <c r="C325" i="1"/>
  <c r="D324" i="1"/>
  <c r="H324" i="1" s="1"/>
  <c r="C324" i="1"/>
  <c r="G323" i="1"/>
  <c r="D323" i="1"/>
  <c r="H323" i="1" s="1"/>
  <c r="C323" i="1"/>
  <c r="D322" i="1"/>
  <c r="H322" i="1" s="1"/>
  <c r="C322" i="1"/>
  <c r="D321" i="1"/>
  <c r="H321" i="1" s="1"/>
  <c r="C321" i="1"/>
  <c r="D320" i="1"/>
  <c r="H320" i="1" s="1"/>
  <c r="C320" i="1"/>
  <c r="G319" i="1"/>
  <c r="D319" i="1"/>
  <c r="H319" i="1" s="1"/>
  <c r="C319" i="1"/>
  <c r="D318" i="1"/>
  <c r="H318" i="1" s="1"/>
  <c r="C318" i="1"/>
  <c r="G317" i="1"/>
  <c r="D317" i="1"/>
  <c r="H317" i="1" s="1"/>
  <c r="C317" i="1"/>
  <c r="D316" i="1"/>
  <c r="H316" i="1" s="1"/>
  <c r="C316" i="1"/>
  <c r="G315" i="1"/>
  <c r="D315" i="1"/>
  <c r="H315" i="1" s="1"/>
  <c r="C315" i="1"/>
  <c r="D314" i="1"/>
  <c r="H314" i="1" s="1"/>
  <c r="C314" i="1"/>
  <c r="G313" i="1"/>
  <c r="D313" i="1"/>
  <c r="H313" i="1" s="1"/>
  <c r="C313" i="1"/>
  <c r="D312" i="1"/>
  <c r="H312" i="1" s="1"/>
  <c r="C312" i="1"/>
  <c r="G311" i="1"/>
  <c r="D311" i="1"/>
  <c r="H311" i="1" s="1"/>
  <c r="C311" i="1"/>
  <c r="D310" i="1"/>
  <c r="H310" i="1" s="1"/>
  <c r="C310" i="1"/>
  <c r="G309" i="1"/>
  <c r="D309" i="1"/>
  <c r="H309" i="1" s="1"/>
  <c r="C309" i="1"/>
  <c r="D308" i="1"/>
  <c r="H308" i="1" s="1"/>
  <c r="C308" i="1"/>
  <c r="G307" i="1"/>
  <c r="D307" i="1"/>
  <c r="H307" i="1" s="1"/>
  <c r="C307" i="1"/>
  <c r="D306" i="1"/>
  <c r="D305" i="1"/>
  <c r="C305" i="1"/>
  <c r="D304" i="1"/>
  <c r="C304" i="1"/>
  <c r="D303" i="1"/>
  <c r="C303" i="1"/>
  <c r="D302" i="1"/>
  <c r="C302" i="1"/>
  <c r="D301" i="1"/>
  <c r="C301" i="1"/>
  <c r="D300" i="1"/>
  <c r="C300" i="1"/>
  <c r="D299" i="1"/>
  <c r="C299" i="1"/>
  <c r="D298" i="1"/>
  <c r="C298" i="1"/>
  <c r="D297" i="1"/>
  <c r="C297" i="1"/>
  <c r="D296" i="1"/>
  <c r="C296" i="1"/>
  <c r="D295" i="1"/>
  <c r="C295" i="1"/>
  <c r="D294"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G267" i="1" s="1"/>
  <c r="C267" i="1"/>
  <c r="D266" i="1"/>
  <c r="C266" i="1"/>
  <c r="H266" i="1" s="1"/>
  <c r="D265" i="1"/>
  <c r="C265" i="1"/>
  <c r="G264" i="1"/>
  <c r="D264" i="1"/>
  <c r="C264" i="1"/>
  <c r="H264" i="1" s="1"/>
  <c r="D263" i="1"/>
  <c r="G263" i="1" s="1"/>
  <c r="C263" i="1"/>
  <c r="D262" i="1"/>
  <c r="C262" i="1"/>
  <c r="D261" i="1"/>
  <c r="C261" i="1"/>
  <c r="G260" i="1"/>
  <c r="D260" i="1"/>
  <c r="C260" i="1"/>
  <c r="C259" i="1"/>
  <c r="D258" i="1"/>
  <c r="C258" i="1"/>
  <c r="H258" i="1" s="1"/>
  <c r="D257" i="1"/>
  <c r="C257" i="1"/>
  <c r="G256" i="1"/>
  <c r="D256" i="1"/>
  <c r="C256" i="1"/>
  <c r="H256" i="1" s="1"/>
  <c r="D255" i="1"/>
  <c r="G255" i="1" s="1"/>
  <c r="C255" i="1"/>
  <c r="D254" i="1"/>
  <c r="C254" i="1"/>
  <c r="H254" i="1" s="1"/>
  <c r="D253" i="1"/>
  <c r="C253" i="1"/>
  <c r="G252" i="1"/>
  <c r="D252" i="1"/>
  <c r="C252" i="1"/>
  <c r="H252" i="1" s="1"/>
  <c r="D251" i="1"/>
  <c r="G251" i="1" s="1"/>
  <c r="C251" i="1"/>
  <c r="D250" i="1"/>
  <c r="C250" i="1"/>
  <c r="H250" i="1" s="1"/>
  <c r="D249" i="1"/>
  <c r="C249" i="1"/>
  <c r="D248" i="1"/>
  <c r="G248" i="1" s="1"/>
  <c r="C248" i="1"/>
  <c r="D247" i="1"/>
  <c r="G247" i="1" s="1"/>
  <c r="C247" i="1"/>
  <c r="D246" i="1"/>
  <c r="C246" i="1"/>
  <c r="H246" i="1" s="1"/>
  <c r="D245" i="1"/>
  <c r="C245" i="1"/>
  <c r="G244" i="1"/>
  <c r="D244" i="1"/>
  <c r="C244" i="1"/>
  <c r="H244" i="1" s="1"/>
  <c r="D243" i="1"/>
  <c r="G243" i="1" s="1"/>
  <c r="C243" i="1"/>
  <c r="D242" i="1"/>
  <c r="C242" i="1"/>
  <c r="H242" i="1" s="1"/>
  <c r="D241" i="1"/>
  <c r="C241" i="1"/>
  <c r="G240" i="1"/>
  <c r="D240" i="1"/>
  <c r="C240" i="1"/>
  <c r="H240" i="1" s="1"/>
  <c r="D239" i="1"/>
  <c r="G239" i="1" s="1"/>
  <c r="C239" i="1"/>
  <c r="D238" i="1"/>
  <c r="C238" i="1"/>
  <c r="H238" i="1" s="1"/>
  <c r="D237" i="1"/>
  <c r="C237" i="1"/>
  <c r="G236" i="1"/>
  <c r="D236" i="1"/>
  <c r="C236" i="1"/>
  <c r="H236" i="1" s="1"/>
  <c r="D235" i="1"/>
  <c r="G235" i="1" s="1"/>
  <c r="C235" i="1"/>
  <c r="D234" i="1"/>
  <c r="C234" i="1"/>
  <c r="H234" i="1" s="1"/>
  <c r="D233" i="1"/>
  <c r="C233" i="1"/>
  <c r="G232" i="1"/>
  <c r="D232" i="1"/>
  <c r="C232" i="1"/>
  <c r="H232" i="1" s="1"/>
  <c r="D231" i="1"/>
  <c r="G231" i="1" s="1"/>
  <c r="C231" i="1"/>
  <c r="D230" i="1"/>
  <c r="C230" i="1"/>
  <c r="H230" i="1" s="1"/>
  <c r="D229" i="1"/>
  <c r="C229" i="1"/>
  <c r="G228" i="1"/>
  <c r="D228" i="1"/>
  <c r="C228" i="1"/>
  <c r="H228" i="1" s="1"/>
  <c r="D227" i="1"/>
  <c r="G227" i="1" s="1"/>
  <c r="C227" i="1"/>
  <c r="D226" i="1"/>
  <c r="C226" i="1"/>
  <c r="H226" i="1" s="1"/>
  <c r="D225" i="1"/>
  <c r="C225" i="1"/>
  <c r="G224" i="1"/>
  <c r="D224" i="1"/>
  <c r="C224" i="1"/>
  <c r="H224" i="1" s="1"/>
  <c r="D223" i="1"/>
  <c r="G223" i="1" s="1"/>
  <c r="C223" i="1"/>
  <c r="D222" i="1"/>
  <c r="C222" i="1"/>
  <c r="H222" i="1" s="1"/>
  <c r="D221" i="1"/>
  <c r="C221" i="1"/>
  <c r="C220" i="1"/>
  <c r="D219" i="1"/>
  <c r="G219" i="1" s="1"/>
  <c r="C219" i="1"/>
  <c r="D218" i="1"/>
  <c r="C218" i="1"/>
  <c r="H218" i="1" s="1"/>
  <c r="D217" i="1"/>
  <c r="C217" i="1"/>
  <c r="G216" i="1"/>
  <c r="D216" i="1"/>
  <c r="C216" i="1"/>
  <c r="H216" i="1" s="1"/>
  <c r="D215" i="1"/>
  <c r="G215" i="1" s="1"/>
  <c r="C215" i="1"/>
  <c r="D214" i="1"/>
  <c r="H214" i="1" s="1"/>
  <c r="C214" i="1"/>
  <c r="D213" i="1"/>
  <c r="H213" i="1" s="1"/>
  <c r="C213" i="1"/>
  <c r="D212" i="1"/>
  <c r="H212" i="1" s="1"/>
  <c r="C212" i="1"/>
  <c r="D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60" i="1"/>
  <c r="H160" i="1" s="1"/>
  <c r="C160" i="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C149" i="1"/>
  <c r="C148"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C130" i="1"/>
  <c r="D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C79" i="1"/>
  <c r="D78" i="1"/>
  <c r="H78" i="1" s="1"/>
  <c r="C78" i="1"/>
  <c r="D77" i="1"/>
  <c r="H77" i="1" s="1"/>
  <c r="C77" i="1"/>
  <c r="G77" i="1" s="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G51" i="1" s="1"/>
  <c r="D50" i="1"/>
  <c r="H50" i="1" s="1"/>
  <c r="C50" i="1"/>
  <c r="G50" i="1" s="1"/>
  <c r="D49" i="1"/>
  <c r="H49" i="1" s="1"/>
  <c r="C49" i="1"/>
  <c r="G49" i="1" s="1"/>
  <c r="D48" i="1"/>
  <c r="H48" i="1" s="1"/>
  <c r="C48" i="1"/>
  <c r="G48" i="1" s="1"/>
  <c r="D47" i="1"/>
  <c r="H47" i="1" s="1"/>
  <c r="C47" i="1"/>
  <c r="G47" i="1" s="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D8" i="1"/>
  <c r="H8" i="1" s="1"/>
  <c r="C8" i="1"/>
  <c r="G8" i="1" s="1"/>
  <c r="D7" i="1"/>
  <c r="H7" i="1" s="1"/>
  <c r="C7" i="1"/>
  <c r="G7" i="1" s="1"/>
  <c r="D6" i="1"/>
  <c r="H6" i="1" s="1"/>
  <c r="C6" i="1"/>
  <c r="G6" i="1" s="1"/>
  <c r="D5" i="1"/>
  <c r="H5" i="1" s="1"/>
  <c r="C5" i="1"/>
  <c r="G5" i="1" s="1"/>
  <c r="C4" i="1"/>
  <c r="D24" i="8" l="1"/>
  <c r="C1499" i="1" s="1"/>
  <c r="G1580" i="1"/>
  <c r="G1574" i="1"/>
  <c r="G1531" i="1"/>
  <c r="H1240" i="1"/>
  <c r="G1241" i="1"/>
  <c r="G1265" i="1"/>
  <c r="G1263" i="1"/>
  <c r="G1269" i="1"/>
  <c r="G1225" i="1"/>
  <c r="H1223" i="1"/>
  <c r="H1224" i="1"/>
  <c r="G1223" i="1"/>
  <c r="G1230" i="1"/>
  <c r="G1229" i="1"/>
  <c r="H1227" i="1"/>
  <c r="H1228" i="1"/>
  <c r="G1224" i="1"/>
  <c r="E275" i="9"/>
  <c r="E22" i="9"/>
  <c r="B22" i="9" s="1"/>
  <c r="B275" i="9"/>
  <c r="G646" i="1"/>
  <c r="H632" i="1"/>
  <c r="D4" i="1"/>
  <c r="H4" i="1" s="1"/>
  <c r="G9" i="1"/>
  <c r="G4" i="1"/>
  <c r="G1578" i="1"/>
  <c r="G1563" i="1"/>
  <c r="G1560" i="1"/>
  <c r="G1534" i="1"/>
  <c r="G1532" i="1"/>
  <c r="H1529" i="1"/>
  <c r="G1528" i="1"/>
  <c r="H1499" i="1"/>
  <c r="G1499" i="1"/>
  <c r="G1502" i="1"/>
  <c r="H1497" i="1"/>
  <c r="G1492" i="1"/>
  <c r="H1489" i="1"/>
  <c r="G1486" i="1"/>
  <c r="C1483" i="1"/>
  <c r="H1483" i="1" s="1"/>
  <c r="G1481" i="1"/>
  <c r="H1481" i="1"/>
  <c r="H1484" i="1"/>
  <c r="H1420" i="1"/>
  <c r="F115" i="6"/>
  <c r="H1409" i="1"/>
  <c r="E33" i="9"/>
  <c r="B33" i="9" s="1"/>
  <c r="E27" i="9"/>
  <c r="B27" i="9" s="1"/>
  <c r="H948" i="1"/>
  <c r="H821" i="1"/>
  <c r="H741" i="1"/>
  <c r="B220" i="9"/>
  <c r="G703" i="1"/>
  <c r="G644" i="1"/>
  <c r="G643" i="1"/>
  <c r="G642" i="1"/>
  <c r="G645" i="1"/>
  <c r="G641" i="1"/>
  <c r="H631" i="1"/>
  <c r="H489" i="1"/>
  <c r="H404" i="1"/>
  <c r="H411" i="1"/>
  <c r="F383" i="4"/>
  <c r="D364" i="1"/>
  <c r="E363" i="4"/>
  <c r="G321" i="1"/>
  <c r="G413" i="1"/>
  <c r="F418" i="4"/>
  <c r="H412" i="1"/>
  <c r="E644" i="4"/>
  <c r="D638" i="1" s="1"/>
  <c r="E273" i="9"/>
  <c r="B273" i="9" s="1"/>
  <c r="H260" i="1"/>
  <c r="H262" i="1"/>
  <c r="H248" i="1"/>
  <c r="E69" i="9"/>
  <c r="B69" i="9" s="1"/>
  <c r="F210" i="4"/>
  <c r="B224" i="9"/>
  <c r="F196" i="4"/>
  <c r="F188" i="4"/>
  <c r="F223" i="9"/>
  <c r="E45" i="9"/>
  <c r="B45" i="9" s="1"/>
  <c r="E42" i="9"/>
  <c r="B42" i="9" s="1"/>
  <c r="E163" i="4"/>
  <c r="D159" i="1" s="1"/>
  <c r="H159" i="1" s="1"/>
  <c r="E41" i="9"/>
  <c r="B41" i="9" s="1"/>
  <c r="D149" i="1"/>
  <c r="H149" i="1" s="1"/>
  <c r="F153" i="4"/>
  <c r="D130" i="1"/>
  <c r="H130" i="1" s="1"/>
  <c r="F217" i="9"/>
  <c r="D79" i="1"/>
  <c r="H79" i="1" s="1"/>
  <c r="F82" i="4"/>
  <c r="E50" i="4"/>
  <c r="D46" i="1" s="1"/>
  <c r="E30" i="9"/>
  <c r="B30" i="9" s="1"/>
  <c r="F68" i="4"/>
  <c r="E32" i="9"/>
  <c r="B32" i="9" s="1"/>
  <c r="E294" i="9"/>
  <c r="B294" i="9" s="1"/>
  <c r="E296" i="9"/>
  <c r="B296" i="9" s="1"/>
  <c r="H1278" i="1"/>
  <c r="H1263" i="1"/>
  <c r="G1240" i="1"/>
  <c r="G1236" i="1"/>
  <c r="G1235" i="1"/>
  <c r="G1237" i="1"/>
  <c r="H1235" i="1"/>
  <c r="H1236" i="1"/>
  <c r="H1237" i="1"/>
  <c r="F259" i="5"/>
  <c r="G1232" i="1"/>
  <c r="H1232" i="1"/>
  <c r="E245" i="5"/>
  <c r="D1222" i="1" s="1"/>
  <c r="G1227" i="1"/>
  <c r="F250" i="5"/>
  <c r="E283" i="9"/>
  <c r="B283" i="9" s="1"/>
  <c r="E282" i="9"/>
  <c r="B282" i="9" s="1"/>
  <c r="F239" i="5"/>
  <c r="E238" i="5"/>
  <c r="G1213" i="1"/>
  <c r="H1184" i="1"/>
  <c r="E298" i="9"/>
  <c r="B298" i="9" s="1"/>
  <c r="E309" i="9"/>
  <c r="B309" i="9" s="1"/>
  <c r="E293" i="9"/>
  <c r="B293" i="9" s="1"/>
  <c r="H1148" i="1"/>
  <c r="G1151" i="1"/>
  <c r="F170" i="5"/>
  <c r="G1148" i="1"/>
  <c r="G1149" i="1"/>
  <c r="G1141" i="1"/>
  <c r="H1124" i="1"/>
  <c r="E288" i="9"/>
  <c r="B288" i="9" s="1"/>
  <c r="G1137" i="1"/>
  <c r="F146" i="5"/>
  <c r="E291" i="9"/>
  <c r="B291" i="9" s="1"/>
  <c r="G1124" i="1"/>
  <c r="G1136" i="1"/>
  <c r="F119" i="5"/>
  <c r="D118" i="5"/>
  <c r="G1097" i="1"/>
  <c r="G1101" i="1"/>
  <c r="E286" i="9"/>
  <c r="B286" i="9" s="1"/>
  <c r="F78" i="5"/>
  <c r="H1056" i="1"/>
  <c r="G1033" i="1"/>
  <c r="H1033" i="1"/>
  <c r="G1030" i="1"/>
  <c r="G1032" i="1"/>
  <c r="H1030" i="1"/>
  <c r="H1032" i="1"/>
  <c r="G1023" i="1"/>
  <c r="G1028" i="1"/>
  <c r="H1028" i="1"/>
  <c r="G1025" i="1"/>
  <c r="H1023" i="1"/>
  <c r="H1025" i="1"/>
  <c r="G1018" i="1"/>
  <c r="H1018" i="1"/>
  <c r="H1013" i="1"/>
  <c r="G1015" i="1"/>
  <c r="H1015" i="1"/>
  <c r="G1013" i="1"/>
  <c r="G1014" i="1"/>
  <c r="G1012" i="1"/>
  <c r="H1007" i="1"/>
  <c r="G1007" i="1"/>
  <c r="G1008" i="1"/>
  <c r="G1006" i="1"/>
  <c r="G1004" i="1"/>
  <c r="G1003" i="1"/>
  <c r="G1002" i="1"/>
  <c r="G1000" i="1"/>
  <c r="H997" i="1"/>
  <c r="E12" i="5"/>
  <c r="D990" i="1" s="1"/>
  <c r="G999" i="1"/>
  <c r="G997" i="1"/>
  <c r="F19" i="5"/>
  <c r="H991" i="1"/>
  <c r="F13" i="5"/>
  <c r="G991" i="1"/>
  <c r="G992" i="1"/>
  <c r="H986" i="1"/>
  <c r="H606" i="1"/>
  <c r="G606" i="1"/>
  <c r="H271" i="1"/>
  <c r="G271" i="1"/>
  <c r="H279" i="1"/>
  <c r="G279" i="1"/>
  <c r="H291" i="1"/>
  <c r="G291" i="1"/>
  <c r="H295" i="1"/>
  <c r="G295" i="1"/>
  <c r="H299" i="1"/>
  <c r="G299" i="1"/>
  <c r="H364" i="1"/>
  <c r="G364" i="1"/>
  <c r="H370" i="1"/>
  <c r="G370" i="1"/>
  <c r="H376" i="1"/>
  <c r="G376" i="1"/>
  <c r="H382" i="1"/>
  <c r="G382" i="1"/>
  <c r="H388" i="1"/>
  <c r="G388" i="1"/>
  <c r="H394" i="1"/>
  <c r="G394" i="1"/>
  <c r="H400" i="1"/>
  <c r="G400" i="1"/>
  <c r="H420" i="1"/>
  <c r="G420" i="1"/>
  <c r="H428" i="1"/>
  <c r="G428" i="1"/>
  <c r="H589" i="1"/>
  <c r="G589" i="1"/>
  <c r="H599" i="1"/>
  <c r="G599" i="1"/>
  <c r="H605" i="1"/>
  <c r="G605" i="1"/>
  <c r="H611" i="1"/>
  <c r="G611" i="1"/>
  <c r="H617" i="1"/>
  <c r="G617" i="1"/>
  <c r="H1570" i="1"/>
  <c r="G1570" i="1"/>
  <c r="G52" i="1"/>
  <c r="G53" i="1"/>
  <c r="G54" i="1"/>
  <c r="G55" i="1"/>
  <c r="G56" i="1"/>
  <c r="G57" i="1"/>
  <c r="G58" i="1"/>
  <c r="G59" i="1"/>
  <c r="G60" i="1"/>
  <c r="G61" i="1"/>
  <c r="G62" i="1"/>
  <c r="G63" i="1"/>
  <c r="G64" i="1"/>
  <c r="G65" i="1"/>
  <c r="G66" i="1"/>
  <c r="G67" i="1"/>
  <c r="G68" i="1"/>
  <c r="G69" i="1"/>
  <c r="G70" i="1"/>
  <c r="G71" i="1"/>
  <c r="G72" i="1"/>
  <c r="G73" i="1"/>
  <c r="G74" i="1"/>
  <c r="G75" i="1"/>
  <c r="G76" i="1"/>
  <c r="G78"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2" i="1"/>
  <c r="G213" i="1"/>
  <c r="G214" i="1"/>
  <c r="H217" i="1"/>
  <c r="H221" i="1"/>
  <c r="H225" i="1"/>
  <c r="H229" i="1"/>
  <c r="H233" i="1"/>
  <c r="H237" i="1"/>
  <c r="H241" i="1"/>
  <c r="H245" i="1"/>
  <c r="H249" i="1"/>
  <c r="H253" i="1"/>
  <c r="H257" i="1"/>
  <c r="H261" i="1"/>
  <c r="H265" i="1"/>
  <c r="H301" i="1"/>
  <c r="G301" i="1"/>
  <c r="H303" i="1"/>
  <c r="G303" i="1"/>
  <c r="H305" i="1"/>
  <c r="G305" i="1"/>
  <c r="G308" i="1"/>
  <c r="G312" i="1"/>
  <c r="G316" i="1"/>
  <c r="G320" i="1"/>
  <c r="G324" i="1"/>
  <c r="G328" i="1"/>
  <c r="G332" i="1"/>
  <c r="G336" i="1"/>
  <c r="G340" i="1"/>
  <c r="G344" i="1"/>
  <c r="G450"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G735" i="1"/>
  <c r="H735" i="1"/>
  <c r="G743" i="1"/>
  <c r="H743" i="1"/>
  <c r="G751" i="1"/>
  <c r="H751" i="1"/>
  <c r="G759" i="1"/>
  <c r="H759" i="1"/>
  <c r="H273" i="1"/>
  <c r="G273" i="1"/>
  <c r="H277" i="1"/>
  <c r="G277" i="1"/>
  <c r="H283" i="1"/>
  <c r="G283" i="1"/>
  <c r="H297" i="1"/>
  <c r="G297" i="1"/>
  <c r="H360" i="1"/>
  <c r="G360" i="1"/>
  <c r="H366" i="1"/>
  <c r="G366" i="1"/>
  <c r="H372" i="1"/>
  <c r="G372" i="1"/>
  <c r="H378" i="1"/>
  <c r="G378" i="1"/>
  <c r="H384" i="1"/>
  <c r="G384" i="1"/>
  <c r="H392" i="1"/>
  <c r="G392" i="1"/>
  <c r="H398" i="1"/>
  <c r="G398" i="1"/>
  <c r="H418" i="1"/>
  <c r="G418" i="1"/>
  <c r="H424" i="1"/>
  <c r="G424" i="1"/>
  <c r="H430" i="1"/>
  <c r="G430" i="1"/>
  <c r="H436" i="1"/>
  <c r="G436" i="1"/>
  <c r="H440" i="1"/>
  <c r="G440" i="1"/>
  <c r="H444" i="1"/>
  <c r="G444" i="1"/>
  <c r="H448" i="1"/>
  <c r="G448" i="1"/>
  <c r="H593" i="1"/>
  <c r="G593" i="1"/>
  <c r="H595" i="1"/>
  <c r="G595" i="1"/>
  <c r="H601" i="1"/>
  <c r="G601" i="1"/>
  <c r="H607" i="1"/>
  <c r="G607" i="1"/>
  <c r="H613" i="1"/>
  <c r="G613" i="1"/>
  <c r="H615" i="1"/>
  <c r="G615" i="1"/>
  <c r="H1062" i="1"/>
  <c r="G1062" i="1"/>
  <c r="F585" i="4"/>
  <c r="C579" i="1"/>
  <c r="F625" i="4"/>
  <c r="C619" i="1"/>
  <c r="H1550" i="1"/>
  <c r="G1550" i="1"/>
  <c r="G218" i="1"/>
  <c r="G226" i="1"/>
  <c r="G234" i="1"/>
  <c r="G238" i="1"/>
  <c r="G242" i="1"/>
  <c r="G246" i="1"/>
  <c r="G250" i="1"/>
  <c r="G254" i="1"/>
  <c r="G258" i="1"/>
  <c r="G262" i="1"/>
  <c r="G266" i="1"/>
  <c r="H268" i="1"/>
  <c r="G268" i="1"/>
  <c r="H270" i="1"/>
  <c r="G270" i="1"/>
  <c r="H272" i="1"/>
  <c r="G272" i="1"/>
  <c r="H274" i="1"/>
  <c r="G274" i="1"/>
  <c r="H276" i="1"/>
  <c r="G276" i="1"/>
  <c r="H278" i="1"/>
  <c r="G278" i="1"/>
  <c r="H280" i="1"/>
  <c r="G280" i="1"/>
  <c r="H282" i="1"/>
  <c r="G282" i="1"/>
  <c r="H284" i="1"/>
  <c r="G284" i="1"/>
  <c r="H288" i="1"/>
  <c r="G288" i="1"/>
  <c r="H290" i="1"/>
  <c r="G290" i="1"/>
  <c r="H292" i="1"/>
  <c r="G292" i="1"/>
  <c r="H296" i="1"/>
  <c r="G296" i="1"/>
  <c r="H298" i="1"/>
  <c r="G298"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D415"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D588" i="1"/>
  <c r="H590" i="1"/>
  <c r="G590" i="1"/>
  <c r="H592" i="1"/>
  <c r="G592" i="1"/>
  <c r="H594" i="1"/>
  <c r="G594" i="1"/>
  <c r="H596" i="1"/>
  <c r="G596" i="1"/>
  <c r="H598" i="1"/>
  <c r="G598" i="1"/>
  <c r="H600" i="1"/>
  <c r="G600" i="1"/>
  <c r="H602" i="1"/>
  <c r="G602" i="1"/>
  <c r="H604" i="1"/>
  <c r="G604" i="1"/>
  <c r="H608" i="1"/>
  <c r="G608" i="1"/>
  <c r="H610" i="1"/>
  <c r="G610" i="1"/>
  <c r="H612" i="1"/>
  <c r="G612" i="1"/>
  <c r="H614" i="1"/>
  <c r="G614" i="1"/>
  <c r="H616" i="1"/>
  <c r="G616" i="1"/>
  <c r="H618" i="1"/>
  <c r="G618" i="1"/>
  <c r="H1050" i="1"/>
  <c r="G1050" i="1"/>
  <c r="H1058" i="1"/>
  <c r="G1058" i="1"/>
  <c r="H269" i="1"/>
  <c r="G269" i="1"/>
  <c r="H275" i="1"/>
  <c r="G275" i="1"/>
  <c r="H281" i="1"/>
  <c r="G281" i="1"/>
  <c r="H289" i="1"/>
  <c r="G289" i="1"/>
  <c r="H362" i="1"/>
  <c r="G362" i="1"/>
  <c r="H368" i="1"/>
  <c r="G368" i="1"/>
  <c r="H374" i="1"/>
  <c r="G374" i="1"/>
  <c r="H380" i="1"/>
  <c r="G380" i="1"/>
  <c r="H386" i="1"/>
  <c r="G386" i="1"/>
  <c r="H390" i="1"/>
  <c r="G390" i="1"/>
  <c r="H396" i="1"/>
  <c r="G396" i="1"/>
  <c r="H416" i="1"/>
  <c r="G416" i="1"/>
  <c r="H422" i="1"/>
  <c r="G422" i="1"/>
  <c r="H426" i="1"/>
  <c r="G426" i="1"/>
  <c r="H432" i="1"/>
  <c r="G432" i="1"/>
  <c r="H434" i="1"/>
  <c r="G434" i="1"/>
  <c r="H438" i="1"/>
  <c r="G438" i="1"/>
  <c r="H442" i="1"/>
  <c r="G442" i="1"/>
  <c r="H446" i="1"/>
  <c r="G446" i="1"/>
  <c r="H591" i="1"/>
  <c r="G591" i="1"/>
  <c r="H597" i="1"/>
  <c r="G597" i="1"/>
  <c r="H603" i="1"/>
  <c r="G603" i="1"/>
  <c r="H609" i="1"/>
  <c r="G609" i="1"/>
  <c r="H1054" i="1"/>
  <c r="G1054" i="1"/>
  <c r="F455" i="4"/>
  <c r="D421" i="4"/>
  <c r="C449" i="1"/>
  <c r="D49" i="8"/>
  <c r="C1530" i="1"/>
  <c r="G222" i="1"/>
  <c r="G230" i="1"/>
  <c r="H215" i="1"/>
  <c r="G217" i="1"/>
  <c r="H219" i="1"/>
  <c r="G221" i="1"/>
  <c r="H223" i="1"/>
  <c r="G225" i="1"/>
  <c r="H227" i="1"/>
  <c r="G229" i="1"/>
  <c r="H231" i="1"/>
  <c r="G233" i="1"/>
  <c r="H235" i="1"/>
  <c r="G237" i="1"/>
  <c r="H239" i="1"/>
  <c r="G241" i="1"/>
  <c r="H243" i="1"/>
  <c r="G245" i="1"/>
  <c r="H247" i="1"/>
  <c r="G249" i="1"/>
  <c r="H251" i="1"/>
  <c r="G253" i="1"/>
  <c r="H255" i="1"/>
  <c r="G257" i="1"/>
  <c r="G261" i="1"/>
  <c r="H263" i="1"/>
  <c r="G265" i="1"/>
  <c r="H267" i="1"/>
  <c r="H300" i="1"/>
  <c r="G300" i="1"/>
  <c r="H302" i="1"/>
  <c r="G302" i="1"/>
  <c r="H304" i="1"/>
  <c r="G304" i="1"/>
  <c r="G310" i="1"/>
  <c r="G314" i="1"/>
  <c r="G318" i="1"/>
  <c r="G322" i="1"/>
  <c r="G326" i="1"/>
  <c r="G330" i="1"/>
  <c r="G334" i="1"/>
  <c r="G338" i="1"/>
  <c r="G342" i="1"/>
  <c r="G452"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G731" i="1"/>
  <c r="H731" i="1"/>
  <c r="G739" i="1"/>
  <c r="H739" i="1"/>
  <c r="G747" i="1"/>
  <c r="H747" i="1"/>
  <c r="G755" i="1"/>
  <c r="H755" i="1"/>
  <c r="H988" i="1"/>
  <c r="G988" i="1"/>
  <c r="H1216" i="1"/>
  <c r="G1216" i="1"/>
  <c r="H1218" i="1"/>
  <c r="G1218" i="1"/>
  <c r="H1220" i="1"/>
  <c r="G1220" i="1"/>
  <c r="H1252" i="1"/>
  <c r="G1252" i="1"/>
  <c r="H1260" i="1"/>
  <c r="G1260" i="1"/>
  <c r="H1268" i="1"/>
  <c r="G1268" i="1"/>
  <c r="H1276" i="1"/>
  <c r="G1276" i="1"/>
  <c r="H1284" i="1"/>
  <c r="G1284" i="1"/>
  <c r="H1292" i="1"/>
  <c r="G1292" i="1"/>
  <c r="H1300" i="1"/>
  <c r="G1300" i="1"/>
  <c r="H1308" i="1"/>
  <c r="G1308" i="1"/>
  <c r="H1316" i="1"/>
  <c r="G1316" i="1"/>
  <c r="H1324" i="1"/>
  <c r="G1324" i="1"/>
  <c r="G1362" i="1"/>
  <c r="H1362" i="1"/>
  <c r="G1367" i="1"/>
  <c r="H1367" i="1"/>
  <c r="G1370" i="1"/>
  <c r="H1370" i="1"/>
  <c r="G1375" i="1"/>
  <c r="H1375" i="1"/>
  <c r="G1378" i="1"/>
  <c r="H1378" i="1"/>
  <c r="G1383" i="1"/>
  <c r="H1383" i="1"/>
  <c r="G1386" i="1"/>
  <c r="H1386" i="1"/>
  <c r="G1391" i="1"/>
  <c r="H1391" i="1"/>
  <c r="G1394" i="1"/>
  <c r="H1394" i="1"/>
  <c r="G1399" i="1"/>
  <c r="H1399" i="1"/>
  <c r="G1402" i="1"/>
  <c r="H1402" i="1"/>
  <c r="G1407" i="1"/>
  <c r="H1407" i="1"/>
  <c r="H1155" i="1"/>
  <c r="G1155" i="1"/>
  <c r="H1157" i="1"/>
  <c r="G1157" i="1"/>
  <c r="H1159" i="1"/>
  <c r="G1159" i="1"/>
  <c r="H1161" i="1"/>
  <c r="G1161" i="1"/>
  <c r="H1163" i="1"/>
  <c r="G1163" i="1"/>
  <c r="H1165" i="1"/>
  <c r="G1165" i="1"/>
  <c r="H1335" i="1"/>
  <c r="G1335" i="1"/>
  <c r="H1343" i="1"/>
  <c r="G1343" i="1"/>
  <c r="H1351" i="1"/>
  <c r="G1351" i="1"/>
  <c r="H1359" i="1"/>
  <c r="G1359" i="1"/>
  <c r="G1447" i="1"/>
  <c r="H1447" i="1"/>
  <c r="J1447" i="1"/>
  <c r="H730" i="1"/>
  <c r="H734" i="1"/>
  <c r="H738" i="1"/>
  <c r="H742" i="1"/>
  <c r="H746" i="1"/>
  <c r="H750" i="1"/>
  <c r="H754" i="1"/>
  <c r="H758" i="1"/>
  <c r="G1049" i="1"/>
  <c r="G1053" i="1"/>
  <c r="G1057" i="1"/>
  <c r="G1061" i="1"/>
  <c r="H1217" i="1"/>
  <c r="G1217" i="1"/>
  <c r="H1219" i="1"/>
  <c r="G1219" i="1"/>
  <c r="H1221" i="1"/>
  <c r="G1221" i="1"/>
  <c r="H1248" i="1"/>
  <c r="G1248" i="1"/>
  <c r="H1256" i="1"/>
  <c r="G1256" i="1"/>
  <c r="H1264" i="1"/>
  <c r="G1264" i="1"/>
  <c r="H1272" i="1"/>
  <c r="G1272" i="1"/>
  <c r="H1280" i="1"/>
  <c r="G1280" i="1"/>
  <c r="H1288" i="1"/>
  <c r="G1288" i="1"/>
  <c r="H1296" i="1"/>
  <c r="G1296" i="1"/>
  <c r="H1304" i="1"/>
  <c r="G1304" i="1"/>
  <c r="H1312" i="1"/>
  <c r="G1312" i="1"/>
  <c r="H1320" i="1"/>
  <c r="G1320" i="1"/>
  <c r="H1328" i="1"/>
  <c r="G1328" i="1"/>
  <c r="H1156" i="1"/>
  <c r="G1156" i="1"/>
  <c r="H1158" i="1"/>
  <c r="G1158" i="1"/>
  <c r="H1160" i="1"/>
  <c r="G1160" i="1"/>
  <c r="H1162" i="1"/>
  <c r="G1162" i="1"/>
  <c r="H1164" i="1"/>
  <c r="G1164" i="1"/>
  <c r="H1166" i="1"/>
  <c r="G1166" i="1"/>
  <c r="H1331" i="1"/>
  <c r="G1331" i="1"/>
  <c r="H1339" i="1"/>
  <c r="G1339" i="1"/>
  <c r="H1347" i="1"/>
  <c r="G1347" i="1"/>
  <c r="H1355" i="1"/>
  <c r="G1355" i="1"/>
  <c r="G1533" i="1"/>
  <c r="H1533" i="1"/>
  <c r="H1554" i="1"/>
  <c r="G1554" i="1"/>
  <c r="D299" i="4"/>
  <c r="F300" i="4"/>
  <c r="G1411" i="1"/>
  <c r="H1411" i="1"/>
  <c r="G1414" i="1"/>
  <c r="H1414" i="1"/>
  <c r="G1419" i="1"/>
  <c r="H1419" i="1"/>
  <c r="G1422" i="1"/>
  <c r="H1422" i="1"/>
  <c r="G1427" i="1"/>
  <c r="H1427" i="1"/>
  <c r="G1430" i="1"/>
  <c r="H1430" i="1"/>
  <c r="G1439" i="1"/>
  <c r="H1439" i="1"/>
  <c r="I1440" i="1"/>
  <c r="J1442" i="1"/>
  <c r="H1442" i="1"/>
  <c r="J1445" i="1"/>
  <c r="H1445" i="1"/>
  <c r="G1445" i="1"/>
  <c r="G1451" i="1"/>
  <c r="H1451" i="1"/>
  <c r="G1466" i="1"/>
  <c r="I1466" i="1" s="1"/>
  <c r="H1466" i="1"/>
  <c r="H1487" i="1"/>
  <c r="G1487" i="1"/>
  <c r="H1495" i="1"/>
  <c r="G1495" i="1"/>
  <c r="H1503" i="1"/>
  <c r="G1503" i="1"/>
  <c r="H1511" i="1"/>
  <c r="G1511" i="1"/>
  <c r="H1567" i="1"/>
  <c r="G1567" i="1"/>
  <c r="F128" i="4"/>
  <c r="E124" i="4"/>
  <c r="D120" i="1" s="1"/>
  <c r="F216" i="4"/>
  <c r="D215" i="4"/>
  <c r="C1461" i="1"/>
  <c r="D22" i="7"/>
  <c r="G1363" i="1"/>
  <c r="H1363" i="1"/>
  <c r="G1366" i="1"/>
  <c r="H1366" i="1"/>
  <c r="G1371" i="1"/>
  <c r="H1371" i="1"/>
  <c r="G1374" i="1"/>
  <c r="H1374" i="1"/>
  <c r="G1379" i="1"/>
  <c r="H1379" i="1"/>
  <c r="G1382" i="1"/>
  <c r="H1382" i="1"/>
  <c r="G1387" i="1"/>
  <c r="H1387" i="1"/>
  <c r="G1390" i="1"/>
  <c r="H1390" i="1"/>
  <c r="G1395" i="1"/>
  <c r="H1395" i="1"/>
  <c r="G1398" i="1"/>
  <c r="H1398" i="1"/>
  <c r="G1403" i="1"/>
  <c r="H1403" i="1"/>
  <c r="G1406" i="1"/>
  <c r="H1406" i="1"/>
  <c r="I1442" i="1"/>
  <c r="G1454" i="1"/>
  <c r="H1454" i="1"/>
  <c r="H1476" i="1"/>
  <c r="G1476" i="1"/>
  <c r="I1476" i="1" s="1"/>
  <c r="J1476" i="1"/>
  <c r="H1519" i="1"/>
  <c r="G1519" i="1"/>
  <c r="H1551" i="1"/>
  <c r="G1551" i="1"/>
  <c r="G1565" i="1"/>
  <c r="H1565" i="1"/>
  <c r="F37" i="4"/>
  <c r="D7" i="4"/>
  <c r="F107" i="4"/>
  <c r="D106" i="4"/>
  <c r="E5" i="7"/>
  <c r="D1437" i="1"/>
  <c r="H1437" i="1" s="1"/>
  <c r="G1246" i="1"/>
  <c r="G1250" i="1"/>
  <c r="G1254" i="1"/>
  <c r="G1258" i="1"/>
  <c r="G1262" i="1"/>
  <c r="G1266" i="1"/>
  <c r="G1270" i="1"/>
  <c r="G1274" i="1"/>
  <c r="G1278" i="1"/>
  <c r="G1282" i="1"/>
  <c r="G1286" i="1"/>
  <c r="G1290" i="1"/>
  <c r="G1294" i="1"/>
  <c r="G1298" i="1"/>
  <c r="G1302" i="1"/>
  <c r="G1306" i="1"/>
  <c r="G1310" i="1"/>
  <c r="G1314" i="1"/>
  <c r="G1318" i="1"/>
  <c r="G1322" i="1"/>
  <c r="G1326" i="1"/>
  <c r="G1333" i="1"/>
  <c r="G1337" i="1"/>
  <c r="G1341" i="1"/>
  <c r="G1345" i="1"/>
  <c r="G1349" i="1"/>
  <c r="G1353" i="1"/>
  <c r="G1357" i="1"/>
  <c r="G1410" i="1"/>
  <c r="H1410" i="1"/>
  <c r="G1415" i="1"/>
  <c r="H1415" i="1"/>
  <c r="G1418" i="1"/>
  <c r="H1418" i="1"/>
  <c r="G1426" i="1"/>
  <c r="H1426" i="1"/>
  <c r="G1431" i="1"/>
  <c r="H1431" i="1"/>
  <c r="G1434" i="1"/>
  <c r="H1434" i="1"/>
  <c r="G1438" i="1"/>
  <c r="H1438" i="1"/>
  <c r="J1439" i="1"/>
  <c r="G1443" i="1"/>
  <c r="H1443" i="1"/>
  <c r="H1446" i="1"/>
  <c r="J1446" i="1"/>
  <c r="G1446" i="1"/>
  <c r="J1451" i="1"/>
  <c r="G1459" i="1"/>
  <c r="I1459" i="1" s="1"/>
  <c r="H1459" i="1"/>
  <c r="J1459" i="1"/>
  <c r="J1466" i="1"/>
  <c r="H1469" i="1"/>
  <c r="G1469" i="1"/>
  <c r="H1471" i="1"/>
  <c r="G1471" i="1"/>
  <c r="I1471" i="1" s="1"/>
  <c r="J1471" i="1"/>
  <c r="H1535" i="1"/>
  <c r="G1535" i="1"/>
  <c r="H1562" i="1"/>
  <c r="G1562" i="1"/>
  <c r="H21" i="9"/>
  <c r="G21" i="9"/>
  <c r="F152" i="4"/>
  <c r="D151" i="4"/>
  <c r="J1441" i="1"/>
  <c r="G1455" i="1"/>
  <c r="I1455" i="1" s="1"/>
  <c r="H1455" i="1"/>
  <c r="G1485" i="1"/>
  <c r="H1485" i="1"/>
  <c r="G1493" i="1"/>
  <c r="H1493" i="1"/>
  <c r="G1501" i="1"/>
  <c r="H1501" i="1"/>
  <c r="G1509" i="1"/>
  <c r="H1509" i="1"/>
  <c r="H1522" i="1"/>
  <c r="G1522" i="1"/>
  <c r="H1579" i="1"/>
  <c r="G1579" i="1"/>
  <c r="F134" i="4"/>
  <c r="D133" i="4"/>
  <c r="F529" i="4"/>
  <c r="F70" i="5"/>
  <c r="D69" i="5"/>
  <c r="G310" i="9"/>
  <c r="E310" i="9" s="1"/>
  <c r="B310" i="9" s="1"/>
  <c r="F190" i="5"/>
  <c r="F238" i="5"/>
  <c r="D5" i="7"/>
  <c r="C1576" i="1"/>
  <c r="I36" i="3"/>
  <c r="C1048" i="1"/>
  <c r="C1065" i="1"/>
  <c r="C1167" i="1"/>
  <c r="C1215" i="1"/>
  <c r="G1360" i="1"/>
  <c r="G1364" i="1"/>
  <c r="G1368" i="1"/>
  <c r="G1372" i="1"/>
  <c r="G1376" i="1"/>
  <c r="G1380" i="1"/>
  <c r="G1384" i="1"/>
  <c r="G1388" i="1"/>
  <c r="G1392" i="1"/>
  <c r="G1396" i="1"/>
  <c r="G1400" i="1"/>
  <c r="G1404" i="1"/>
  <c r="G1412" i="1"/>
  <c r="G1416" i="1"/>
  <c r="G1420" i="1"/>
  <c r="G1424" i="1"/>
  <c r="G1428" i="1"/>
  <c r="G1432" i="1"/>
  <c r="G1450" i="1"/>
  <c r="I1450" i="1" s="1"/>
  <c r="J1458" i="1"/>
  <c r="H1458" i="1"/>
  <c r="I1458" i="1" s="1"/>
  <c r="G1462" i="1"/>
  <c r="H1462" i="1"/>
  <c r="H1465" i="1"/>
  <c r="G1465" i="1"/>
  <c r="I1467" i="1"/>
  <c r="H1470" i="1"/>
  <c r="G1470" i="1"/>
  <c r="G1472" i="1"/>
  <c r="H1472" i="1"/>
  <c r="H1475" i="1"/>
  <c r="G1475" i="1"/>
  <c r="G1477" i="1"/>
  <c r="H1477" i="1"/>
  <c r="H1482" i="1"/>
  <c r="G1482" i="1"/>
  <c r="H1490" i="1"/>
  <c r="G1490" i="1"/>
  <c r="H1498" i="1"/>
  <c r="G1498" i="1"/>
  <c r="H1506" i="1"/>
  <c r="G1506" i="1"/>
  <c r="H1514" i="1"/>
  <c r="G1514" i="1"/>
  <c r="H1525" i="1"/>
  <c r="G1527" i="1"/>
  <c r="H1557" i="1"/>
  <c r="G1559" i="1"/>
  <c r="G1577" i="1"/>
  <c r="H1577" i="1"/>
  <c r="E298" i="4"/>
  <c r="F312" i="4"/>
  <c r="D311" i="4"/>
  <c r="F485" i="4"/>
  <c r="D484" i="4"/>
  <c r="F594" i="4"/>
  <c r="D593" i="4"/>
  <c r="F246" i="5"/>
  <c r="D245" i="5"/>
  <c r="D237" i="5" s="1"/>
  <c r="H1444" i="1"/>
  <c r="I1444" i="1" s="1"/>
  <c r="J1444" i="1"/>
  <c r="G1449" i="1"/>
  <c r="I1449" i="1" s="1"/>
  <c r="J1449" i="1"/>
  <c r="G1457" i="1"/>
  <c r="I1457" i="1" s="1"/>
  <c r="J1457" i="1"/>
  <c r="D50" i="4"/>
  <c r="F139" i="4"/>
  <c r="F177" i="4"/>
  <c r="E224" i="4"/>
  <c r="D220" i="1" s="1"/>
  <c r="G220" i="1" s="1"/>
  <c r="F252" i="4"/>
  <c r="F364" i="4"/>
  <c r="D363" i="4"/>
  <c r="E529" i="4"/>
  <c r="F574" i="4"/>
  <c r="D567" i="4"/>
  <c r="H290" i="9"/>
  <c r="E87" i="5"/>
  <c r="D1065" i="1" s="1"/>
  <c r="I1452" i="1"/>
  <c r="I1456" i="1"/>
  <c r="I1460" i="1"/>
  <c r="G1464" i="1"/>
  <c r="I1464" i="1" s="1"/>
  <c r="J1464" i="1"/>
  <c r="G1468" i="1"/>
  <c r="I1468" i="1" s="1"/>
  <c r="J1468" i="1"/>
  <c r="G1474" i="1"/>
  <c r="I1474" i="1" s="1"/>
  <c r="J1474" i="1"/>
  <c r="G1479" i="1"/>
  <c r="I1479" i="1" s="1"/>
  <c r="J1479" i="1"/>
  <c r="F83" i="4"/>
  <c r="F163" i="4"/>
  <c r="E263" i="4"/>
  <c r="D259" i="1" s="1"/>
  <c r="G259" i="1" s="1"/>
  <c r="D351" i="4"/>
  <c r="F352" i="4"/>
  <c r="F460" i="4"/>
  <c r="D459" i="4"/>
  <c r="E625" i="4"/>
  <c r="D619" i="1" s="1"/>
  <c r="F8" i="5"/>
  <c r="E141" i="6"/>
  <c r="F36" i="6"/>
  <c r="D35" i="6"/>
  <c r="E459" i="4"/>
  <c r="D453" i="1" s="1"/>
  <c r="D177" i="5"/>
  <c r="F180" i="5"/>
  <c r="F207" i="5"/>
  <c r="D206" i="5"/>
  <c r="F5" i="6"/>
  <c r="E35" i="6"/>
  <c r="D114" i="6"/>
  <c r="F130" i="6"/>
  <c r="D129" i="6"/>
  <c r="F264" i="4"/>
  <c r="E643" i="4"/>
  <c r="D637" i="1" s="1"/>
  <c r="D580" i="4"/>
  <c r="D644" i="4"/>
  <c r="D12" i="5"/>
  <c r="E206" i="5"/>
  <c r="F234" i="5"/>
  <c r="D42" i="8"/>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L213" i="9"/>
  <c r="G165" i="9"/>
  <c r="E165" i="9" s="1"/>
  <c r="B165" i="9" s="1"/>
  <c r="G164" i="9"/>
  <c r="E164" i="9" s="1"/>
  <c r="B164" i="9" s="1"/>
  <c r="G163" i="9"/>
  <c r="E163" i="9" s="1"/>
  <c r="B163" i="9" s="1"/>
  <c r="G162" i="9"/>
  <c r="E162" i="9" s="1"/>
  <c r="B162" i="9" s="1"/>
  <c r="G161" i="9"/>
  <c r="E161" i="9" s="1"/>
  <c r="B161" i="9" s="1"/>
  <c r="M213" i="9"/>
  <c r="G209" i="9"/>
  <c r="E209" i="9" s="1"/>
  <c r="B209" i="9" s="1"/>
  <c r="G205" i="9"/>
  <c r="E205" i="9" s="1"/>
  <c r="B205" i="9" s="1"/>
  <c r="G201" i="9"/>
  <c r="E201" i="9" s="1"/>
  <c r="B201" i="9" s="1"/>
  <c r="G197" i="9"/>
  <c r="E197" i="9" s="1"/>
  <c r="B197" i="9" s="1"/>
  <c r="G193" i="9"/>
  <c r="E193" i="9" s="1"/>
  <c r="B193" i="9" s="1"/>
  <c r="G210" i="9"/>
  <c r="E210" i="9" s="1"/>
  <c r="B210" i="9" s="1"/>
  <c r="G206" i="9"/>
  <c r="E206" i="9" s="1"/>
  <c r="B206" i="9" s="1"/>
  <c r="G202" i="9"/>
  <c r="E202" i="9" s="1"/>
  <c r="B202" i="9" s="1"/>
  <c r="G198" i="9"/>
  <c r="E198" i="9" s="1"/>
  <c r="B198" i="9" s="1"/>
  <c r="G194" i="9"/>
  <c r="E194" i="9" s="1"/>
  <c r="B194" i="9" s="1"/>
  <c r="I10" i="9"/>
  <c r="L192" i="9"/>
  <c r="F192" i="9" s="1"/>
  <c r="G196" i="9"/>
  <c r="E196" i="9" s="1"/>
  <c r="B196" i="9" s="1"/>
  <c r="G200" i="9"/>
  <c r="E200" i="9" s="1"/>
  <c r="B200" i="9" s="1"/>
  <c r="G204" i="9"/>
  <c r="E204" i="9" s="1"/>
  <c r="B204" i="9" s="1"/>
  <c r="G208" i="9"/>
  <c r="E208" i="9" s="1"/>
  <c r="B208" i="9" s="1"/>
  <c r="G212" i="9"/>
  <c r="E212" i="9" s="1"/>
  <c r="B212" i="9" s="1"/>
  <c r="E290" i="9"/>
  <c r="B290" i="9" s="1"/>
  <c r="E64" i="9"/>
  <c r="B64" i="9" s="1"/>
  <c r="E68" i="9"/>
  <c r="B68" i="9" s="1"/>
  <c r="E72" i="9"/>
  <c r="B72" i="9" s="1"/>
  <c r="E76" i="9"/>
  <c r="B76" i="9" s="1"/>
  <c r="E80" i="9"/>
  <c r="B80" i="9" s="1"/>
  <c r="G166" i="9"/>
  <c r="B139" i="9"/>
  <c r="H166" i="9"/>
  <c r="G195" i="9"/>
  <c r="E195" i="9" s="1"/>
  <c r="B195" i="9" s="1"/>
  <c r="G199" i="9"/>
  <c r="E199" i="9" s="1"/>
  <c r="B199" i="9" s="1"/>
  <c r="G203" i="9"/>
  <c r="E203" i="9" s="1"/>
  <c r="B203" i="9" s="1"/>
  <c r="G207" i="9"/>
  <c r="E207" i="9" s="1"/>
  <c r="B207" i="9" s="1"/>
  <c r="G211" i="9"/>
  <c r="E211" i="9" s="1"/>
  <c r="B211" i="9" s="1"/>
  <c r="B236" i="9"/>
  <c r="B138" i="9"/>
  <c r="H165" i="9"/>
  <c r="F270" i="9"/>
  <c r="B270" i="9" s="1"/>
  <c r="B156" i="9"/>
  <c r="B160" i="9"/>
  <c r="F214" i="9"/>
  <c r="B214" i="9" s="1"/>
  <c r="B219" i="9"/>
  <c r="F230" i="9"/>
  <c r="B230" i="9" s="1"/>
  <c r="E142" i="9"/>
  <c r="B142" i="9" s="1"/>
  <c r="B216" i="9"/>
  <c r="B217" i="9"/>
  <c r="B232" i="9"/>
  <c r="B233" i="9"/>
  <c r="B248" i="9"/>
  <c r="B249" i="9"/>
  <c r="B264" i="9"/>
  <c r="B265" i="9"/>
  <c r="B215" i="9"/>
  <c r="B223" i="9"/>
  <c r="B231" i="9"/>
  <c r="B239" i="9"/>
  <c r="B247" i="9"/>
  <c r="B255" i="9"/>
  <c r="B263" i="9"/>
  <c r="B271" i="9"/>
  <c r="E284" i="9"/>
  <c r="B284" i="9" s="1"/>
  <c r="F221" i="9"/>
  <c r="B221" i="9" s="1"/>
  <c r="F229" i="9"/>
  <c r="B229" i="9" s="1"/>
  <c r="F237" i="9"/>
  <c r="B237" i="9" s="1"/>
  <c r="F245" i="9"/>
  <c r="B245" i="9" s="1"/>
  <c r="F253" i="9"/>
  <c r="B253" i="9" s="1"/>
  <c r="F261" i="9"/>
  <c r="B261" i="9" s="1"/>
  <c r="F269" i="9"/>
  <c r="B269" i="9" s="1"/>
  <c r="E289" i="9"/>
  <c r="B289" i="9" s="1"/>
  <c r="G1437" i="1" l="1"/>
  <c r="F213" i="9"/>
  <c r="B213" i="9" s="1"/>
  <c r="G1483" i="1"/>
  <c r="E350" i="4"/>
  <c r="D345" i="1" s="1"/>
  <c r="D358" i="1"/>
  <c r="G159" i="1"/>
  <c r="E21" i="9"/>
  <c r="F124" i="4"/>
  <c r="E6" i="4"/>
  <c r="E412" i="4" s="1"/>
  <c r="G79" i="1"/>
  <c r="E237" i="5"/>
  <c r="F237" i="5" s="1"/>
  <c r="D1215" i="1"/>
  <c r="F118" i="5"/>
  <c r="C1096" i="1"/>
  <c r="E7" i="5"/>
  <c r="I20" i="3" s="1"/>
  <c r="F12" i="5"/>
  <c r="C990" i="1"/>
  <c r="I28" i="3"/>
  <c r="D1435" i="1"/>
  <c r="F363" i="4"/>
  <c r="C358" i="1"/>
  <c r="H1048" i="1"/>
  <c r="G1048" i="1"/>
  <c r="H23" i="3"/>
  <c r="C1214" i="1"/>
  <c r="D68" i="5"/>
  <c r="F69" i="5"/>
  <c r="C1047" i="1"/>
  <c r="F133" i="4"/>
  <c r="C129" i="1"/>
  <c r="D289" i="4"/>
  <c r="H17" i="3"/>
  <c r="C147" i="1"/>
  <c r="F106" i="4"/>
  <c r="C102" i="1"/>
  <c r="F263" i="4"/>
  <c r="F299" i="4"/>
  <c r="D298" i="4"/>
  <c r="C294" i="1"/>
  <c r="H259" i="1"/>
  <c r="H449" i="1"/>
  <c r="G449" i="1"/>
  <c r="H579" i="1"/>
  <c r="G579" i="1"/>
  <c r="H27" i="3"/>
  <c r="F114" i="6"/>
  <c r="C1408" i="1"/>
  <c r="G308" i="9"/>
  <c r="E308" i="9" s="1"/>
  <c r="B308" i="9" s="1"/>
  <c r="F177" i="5"/>
  <c r="C1154" i="1"/>
  <c r="D176" i="5"/>
  <c r="F567" i="4"/>
  <c r="C561" i="1"/>
  <c r="E151" i="4"/>
  <c r="F151" i="4" s="1"/>
  <c r="F644" i="4"/>
  <c r="C638" i="1"/>
  <c r="I25" i="3"/>
  <c r="D1329" i="1"/>
  <c r="G311" i="9"/>
  <c r="F206" i="5"/>
  <c r="C1183" i="1"/>
  <c r="D7" i="5"/>
  <c r="F245" i="5"/>
  <c r="C1222" i="1"/>
  <c r="F484" i="4"/>
  <c r="C478" i="1"/>
  <c r="E68" i="5"/>
  <c r="H1215" i="1"/>
  <c r="G1215" i="1"/>
  <c r="F215" i="4"/>
  <c r="C211" i="1"/>
  <c r="H220" i="1"/>
  <c r="F421" i="4"/>
  <c r="D420" i="4"/>
  <c r="C415" i="1"/>
  <c r="F459" i="4"/>
  <c r="C453" i="1"/>
  <c r="F580" i="4"/>
  <c r="C574" i="1"/>
  <c r="F129" i="6"/>
  <c r="C1423" i="1"/>
  <c r="H25" i="3"/>
  <c r="F35" i="6"/>
  <c r="C1329" i="1"/>
  <c r="E528" i="4"/>
  <c r="D523" i="1"/>
  <c r="F50" i="4"/>
  <c r="C46" i="1"/>
  <c r="I1462" i="1"/>
  <c r="H1167" i="1"/>
  <c r="G1167" i="1"/>
  <c r="G1576" i="1"/>
  <c r="H1576" i="1"/>
  <c r="B21" i="9"/>
  <c r="I1446" i="1"/>
  <c r="I1443" i="1"/>
  <c r="F7" i="4"/>
  <c r="D6" i="4"/>
  <c r="C3" i="1"/>
  <c r="H30" i="3"/>
  <c r="C1453" i="1"/>
  <c r="I1451" i="1"/>
  <c r="I1439" i="1"/>
  <c r="H1530" i="1"/>
  <c r="G1530" i="1"/>
  <c r="H619" i="1"/>
  <c r="G619" i="1"/>
  <c r="I34" i="3"/>
  <c r="C1517" i="1"/>
  <c r="E166" i="9"/>
  <c r="B166" i="9" s="1"/>
  <c r="B192" i="9"/>
  <c r="H311" i="9"/>
  <c r="E176" i="5"/>
  <c r="D1183" i="1"/>
  <c r="H637" i="1"/>
  <c r="G637" i="1"/>
  <c r="D141" i="6"/>
  <c r="F351" i="4"/>
  <c r="D350" i="4"/>
  <c r="C346" i="1"/>
  <c r="F643" i="4"/>
  <c r="F593" i="4"/>
  <c r="C587" i="1"/>
  <c r="F311" i="4"/>
  <c r="C306" i="1"/>
  <c r="E407" i="4"/>
  <c r="D402" i="1" s="1"/>
  <c r="D293" i="1"/>
  <c r="I1477" i="1"/>
  <c r="I1472" i="1"/>
  <c r="I1465" i="1"/>
  <c r="H1065" i="1"/>
  <c r="G1065" i="1"/>
  <c r="G316" i="9"/>
  <c r="E316" i="9" s="1"/>
  <c r="H29" i="3"/>
  <c r="C1436" i="1"/>
  <c r="D528" i="4"/>
  <c r="E408" i="4"/>
  <c r="D403" i="1" s="1"/>
  <c r="I29" i="3"/>
  <c r="D1436" i="1"/>
  <c r="G1461" i="1"/>
  <c r="H1461" i="1"/>
  <c r="H120" i="1"/>
  <c r="G120" i="1"/>
  <c r="I1447" i="1"/>
  <c r="C1524" i="1"/>
  <c r="D43" i="8"/>
  <c r="G314" i="9" s="1"/>
  <c r="E314" i="9" s="1"/>
  <c r="B314" i="9" s="1"/>
  <c r="H588" i="1"/>
  <c r="G588" i="1"/>
  <c r="E420" i="4"/>
  <c r="I16" i="3" l="1"/>
  <c r="D2" i="1"/>
  <c r="I23" i="3"/>
  <c r="D1214" i="1"/>
  <c r="H1214" i="1" s="1"/>
  <c r="H1096" i="1"/>
  <c r="G1096" i="1"/>
  <c r="D985" i="1"/>
  <c r="G1436" i="1"/>
  <c r="H1436" i="1"/>
  <c r="H587" i="1"/>
  <c r="G587" i="1"/>
  <c r="D408" i="4"/>
  <c r="C345" i="1"/>
  <c r="F350" i="4"/>
  <c r="G1453" i="1"/>
  <c r="H1453" i="1"/>
  <c r="H523" i="1"/>
  <c r="G523" i="1"/>
  <c r="H415" i="1"/>
  <c r="G415" i="1"/>
  <c r="H211" i="1"/>
  <c r="G211" i="1"/>
  <c r="I21" i="3"/>
  <c r="D1046" i="1"/>
  <c r="E6" i="5"/>
  <c r="E311" i="9"/>
  <c r="B311" i="9" s="1"/>
  <c r="F176" i="5"/>
  <c r="D175" i="5"/>
  <c r="H22" i="3"/>
  <c r="C1153" i="1"/>
  <c r="G1408" i="1"/>
  <c r="H1408" i="1"/>
  <c r="E639" i="4"/>
  <c r="D407" i="1"/>
  <c r="C1518" i="1"/>
  <c r="I35" i="3"/>
  <c r="K1451" i="9"/>
  <c r="E636" i="4"/>
  <c r="D630" i="1" s="1"/>
  <c r="D522" i="1"/>
  <c r="G1423" i="1"/>
  <c r="H1423" i="1"/>
  <c r="F420" i="4"/>
  <c r="D635" i="4"/>
  <c r="C414" i="1"/>
  <c r="G478" i="1"/>
  <c r="H478" i="1"/>
  <c r="D6" i="5"/>
  <c r="F7" i="5"/>
  <c r="H20" i="3"/>
  <c r="C985" i="1"/>
  <c r="E289" i="4"/>
  <c r="F289" i="4" s="1"/>
  <c r="I17" i="3"/>
  <c r="D147" i="1"/>
  <c r="H147" i="1" s="1"/>
  <c r="H1154" i="1"/>
  <c r="G1154" i="1"/>
  <c r="H294" i="1"/>
  <c r="G294" i="1"/>
  <c r="H102" i="1"/>
  <c r="G102" i="1"/>
  <c r="H1047" i="1"/>
  <c r="G1047" i="1"/>
  <c r="H358" i="1"/>
  <c r="G358" i="1"/>
  <c r="H990" i="1"/>
  <c r="G990" i="1"/>
  <c r="E635" i="4"/>
  <c r="D629" i="1" s="1"/>
  <c r="D414" i="1"/>
  <c r="H1524" i="1"/>
  <c r="G1524" i="1"/>
  <c r="B316" i="9"/>
  <c r="E315" i="9"/>
  <c r="I10" i="3" s="1"/>
  <c r="H306" i="1"/>
  <c r="G306" i="1"/>
  <c r="H28" i="3"/>
  <c r="F141" i="6"/>
  <c r="C1435" i="1"/>
  <c r="G318" i="9"/>
  <c r="E318" i="9" s="1"/>
  <c r="E175" i="5"/>
  <c r="D1152" i="1" s="1"/>
  <c r="I22" i="3"/>
  <c r="D1153" i="1"/>
  <c r="H19" i="9"/>
  <c r="E19" i="9" s="1"/>
  <c r="B19" i="9" s="1"/>
  <c r="G1517" i="1"/>
  <c r="H1517" i="1"/>
  <c r="H3" i="1"/>
  <c r="G3" i="1"/>
  <c r="H46" i="1"/>
  <c r="G46" i="1"/>
  <c r="H1329" i="1"/>
  <c r="G1329" i="1"/>
  <c r="H9" i="3"/>
  <c r="G453" i="1"/>
  <c r="H453" i="1"/>
  <c r="G1183" i="1"/>
  <c r="H1183" i="1"/>
  <c r="H561" i="1"/>
  <c r="G561" i="1"/>
  <c r="D407" i="4"/>
  <c r="F298" i="4"/>
  <c r="C293" i="1"/>
  <c r="D413" i="4"/>
  <c r="D291" i="4"/>
  <c r="C285" i="1"/>
  <c r="F528" i="4"/>
  <c r="D636" i="4"/>
  <c r="C522" i="1"/>
  <c r="G346" i="1"/>
  <c r="H346" i="1"/>
  <c r="F6" i="4"/>
  <c r="H16" i="3"/>
  <c r="D290" i="4"/>
  <c r="D412" i="4"/>
  <c r="C2" i="1"/>
  <c r="G574" i="1"/>
  <c r="H574" i="1"/>
  <c r="H1222" i="1"/>
  <c r="G1222" i="1"/>
  <c r="H638" i="1"/>
  <c r="G638" i="1"/>
  <c r="H129" i="1"/>
  <c r="G129" i="1"/>
  <c r="H21" i="3"/>
  <c r="F68" i="5"/>
  <c r="C1046" i="1"/>
  <c r="G313" i="9"/>
  <c r="E313" i="9" s="1"/>
  <c r="G1214" i="1" l="1"/>
  <c r="G147" i="1"/>
  <c r="G285" i="9"/>
  <c r="E285" i="9" s="1"/>
  <c r="B285" i="9" s="1"/>
  <c r="G278" i="9"/>
  <c r="F6" i="5"/>
  <c r="C984" i="1"/>
  <c r="F635" i="4"/>
  <c r="C629" i="1"/>
  <c r="H1518" i="1"/>
  <c r="G1518" i="1"/>
  <c r="H1153" i="1"/>
  <c r="G1153" i="1"/>
  <c r="D639" i="4"/>
  <c r="F412" i="4"/>
  <c r="D414" i="4"/>
  <c r="C407" i="1"/>
  <c r="F636" i="4"/>
  <c r="C630" i="1"/>
  <c r="F291" i="4"/>
  <c r="C287" i="1"/>
  <c r="F407" i="4"/>
  <c r="C402" i="1"/>
  <c r="H985" i="1"/>
  <c r="G985" i="1"/>
  <c r="D633" i="1"/>
  <c r="H278" i="9"/>
  <c r="D984" i="1"/>
  <c r="H2" i="1"/>
  <c r="G2" i="1"/>
  <c r="H522" i="1"/>
  <c r="G522" i="1"/>
  <c r="E317" i="9"/>
  <c r="I9" i="3" s="1"/>
  <c r="B318" i="9"/>
  <c r="F175" i="5"/>
  <c r="C1152" i="1"/>
  <c r="G345" i="1"/>
  <c r="H345" i="1"/>
  <c r="K3" i="9"/>
  <c r="E291" i="4"/>
  <c r="D287" i="1" s="1"/>
  <c r="E413" i="4"/>
  <c r="D285" i="1"/>
  <c r="H285" i="1" s="1"/>
  <c r="E290" i="4"/>
  <c r="D286" i="1" s="1"/>
  <c r="E312" i="9"/>
  <c r="B313" i="9"/>
  <c r="C286" i="1"/>
  <c r="C408" i="1"/>
  <c r="D640" i="4"/>
  <c r="D415" i="4"/>
  <c r="G1046" i="1"/>
  <c r="H1046" i="1"/>
  <c r="H293" i="1"/>
  <c r="G293" i="1"/>
  <c r="H11" i="3"/>
  <c r="G1435" i="1"/>
  <c r="H1435" i="1"/>
  <c r="G414" i="1"/>
  <c r="H414" i="1"/>
  <c r="C403" i="1"/>
  <c r="F408" i="4"/>
  <c r="G285" i="1" l="1"/>
  <c r="D641" i="4"/>
  <c r="F639" i="4"/>
  <c r="C633" i="1"/>
  <c r="N3" i="9"/>
  <c r="I11" i="3"/>
  <c r="D642" i="4"/>
  <c r="C634" i="1"/>
  <c r="F290" i="4"/>
  <c r="H287" i="1"/>
  <c r="G287" i="1"/>
  <c r="G407" i="1"/>
  <c r="H407" i="1"/>
  <c r="G629" i="1"/>
  <c r="H629" i="1"/>
  <c r="E278" i="9"/>
  <c r="H403" i="1"/>
  <c r="G403" i="1"/>
  <c r="F415" i="4"/>
  <c r="C410" i="1"/>
  <c r="H286" i="1"/>
  <c r="G286" i="1"/>
  <c r="E640" i="4"/>
  <c r="E415" i="4"/>
  <c r="D410" i="1" s="1"/>
  <c r="D408" i="1"/>
  <c r="E414" i="4"/>
  <c r="D409" i="1" s="1"/>
  <c r="G1152" i="1"/>
  <c r="H1152" i="1"/>
  <c r="H408" i="1"/>
  <c r="C409" i="1"/>
  <c r="F413" i="4"/>
  <c r="H402" i="1"/>
  <c r="G402" i="1"/>
  <c r="H630" i="1"/>
  <c r="G630" i="1"/>
  <c r="H8" i="3"/>
  <c r="H984" i="1"/>
  <c r="G984" i="1"/>
  <c r="F414" i="4" l="1"/>
  <c r="H409" i="1"/>
  <c r="G409" i="1"/>
  <c r="G410" i="1"/>
  <c r="H410" i="1"/>
  <c r="B278" i="9"/>
  <c r="E277" i="9"/>
  <c r="I8" i="3" s="1"/>
  <c r="E642" i="4"/>
  <c r="D634" i="1"/>
  <c r="H634" i="1" s="1"/>
  <c r="E641" i="4"/>
  <c r="F640" i="4"/>
  <c r="H633" i="1"/>
  <c r="G633" i="1"/>
  <c r="M3" i="9"/>
  <c r="G408" i="1"/>
  <c r="D646" i="4"/>
  <c r="F642" i="4"/>
  <c r="C636" i="1"/>
  <c r="D645" i="4"/>
  <c r="C635" i="1"/>
  <c r="G634" i="1" l="1"/>
  <c r="H18" i="3"/>
  <c r="C639" i="1"/>
  <c r="F646" i="4"/>
  <c r="H19" i="3"/>
  <c r="C640" i="1"/>
  <c r="E645" i="4"/>
  <c r="F645" i="4" s="1"/>
  <c r="D635" i="1"/>
  <c r="G276" i="9"/>
  <c r="E276" i="9" s="1"/>
  <c r="B276" i="9" s="1"/>
  <c r="F641" i="4"/>
  <c r="E646" i="4"/>
  <c r="D636" i="1"/>
  <c r="H636" i="1" s="1"/>
  <c r="H7" i="3" l="1"/>
  <c r="I19" i="3"/>
  <c r="D640" i="1"/>
  <c r="G640" i="1" s="1"/>
  <c r="I18" i="3"/>
  <c r="D639" i="1"/>
  <c r="H639" i="1" s="1"/>
  <c r="H635" i="1"/>
  <c r="G636" i="1"/>
  <c r="G635" i="1"/>
  <c r="H640" i="1" l="1"/>
  <c r="G639" i="1"/>
  <c r="J3" i="9"/>
  <c r="L272" i="9" l="1"/>
  <c r="H274" i="9"/>
  <c r="M272" i="9"/>
  <c r="H18" i="9"/>
  <c r="G18" i="9"/>
  <c r="G274" i="9"/>
  <c r="J17" i="9"/>
  <c r="I6" i="9"/>
  <c r="K12" i="9"/>
  <c r="G17" i="9"/>
  <c r="K9" i="9"/>
  <c r="L15" i="9"/>
  <c r="K10" i="9"/>
  <c r="G16" i="9"/>
  <c r="K7" i="9"/>
  <c r="J12" i="9"/>
  <c r="J8" i="9"/>
  <c r="I13" i="9"/>
  <c r="M15" i="9"/>
  <c r="K8" i="9"/>
  <c r="J13" i="9"/>
  <c r="K5" i="9"/>
  <c r="J10" i="9"/>
  <c r="M16" i="9"/>
  <c r="K6" i="9"/>
  <c r="J11" i="9"/>
  <c r="I17" i="9"/>
  <c r="I9" i="9"/>
  <c r="G15" i="9"/>
  <c r="L16" i="9"/>
  <c r="I7" i="9"/>
  <c r="K13" i="9"/>
  <c r="I8" i="9"/>
  <c r="I5" i="9"/>
  <c r="J9" i="9"/>
  <c r="H15" i="9"/>
  <c r="J6" i="9"/>
  <c r="I11" i="9"/>
  <c r="H17" i="9"/>
  <c r="J7" i="9"/>
  <c r="I12" i="9"/>
  <c r="J5" i="9"/>
  <c r="H16" i="9"/>
  <c r="K11" i="9"/>
  <c r="E274" i="9" l="1"/>
  <c r="B274" i="9" s="1"/>
  <c r="F272" i="9"/>
  <c r="B272" i="9" s="1"/>
  <c r="E10" i="9"/>
  <c r="B10" i="9" s="1"/>
  <c r="E9" i="9"/>
  <c r="B9" i="9" s="1"/>
  <c r="F15" i="9"/>
  <c r="E6" i="9"/>
  <c r="B6" i="9" s="1"/>
  <c r="E7" i="9"/>
  <c r="B7" i="9" s="1"/>
  <c r="E11" i="9"/>
  <c r="B11" i="9" s="1"/>
  <c r="E5" i="9"/>
  <c r="F16" i="9"/>
  <c r="E13" i="9"/>
  <c r="B13" i="9" s="1"/>
  <c r="E16" i="9"/>
  <c r="E17" i="9"/>
  <c r="B17" i="9" s="1"/>
  <c r="E20" i="9"/>
  <c r="I7" i="3" s="1"/>
  <c r="E12" i="9"/>
  <c r="B12" i="9" s="1"/>
  <c r="E8" i="9"/>
  <c r="B8" i="9" s="1"/>
  <c r="E15" i="9"/>
  <c r="E18" i="9"/>
  <c r="B18" i="9" s="1"/>
  <c r="F20" i="9" l="1"/>
  <c r="F14" i="9"/>
  <c r="B16" i="9"/>
  <c r="E4" i="9"/>
  <c r="B5" i="9"/>
  <c r="E14" i="9"/>
  <c r="B1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<sst xmlns="http://schemas.openxmlformats.org/spreadsheetml/2006/main" count="4374" uniqueCount="3426">
  <si>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</si>
  <si>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</si>
  <si>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</si>
  <si>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</si>
  <si>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</si>
  <si>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</si>
  <si>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</si>
  <si>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</si>
  <si>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</si>
  <si>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</si>
  <si>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</si>
  <si>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</si>
  <si>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</si>
  <si>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</si>
  <si>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</si>
  <si>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</si>
  <si>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</si>
  <si>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</si>
  <si>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</si>
  <si>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</si>
  <si>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</si>
  <si>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</si>
  <si>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</si>
  <si>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</si>
  <si>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</si>
  <si>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</si>
  <si>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</si>
  <si>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</si>
  <si>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</si>
  <si>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</si>
  <si>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</si>
  <si>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VLADIMIRA NAZORA, DARUVAR</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</si>
  <si>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</si>
  <si>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</si>
  <si>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</si>
  <si>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</si>
  <si>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</si>
  <si>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</si>
  <si>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</si>
  <si>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</si>
  <si>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</si>
  <si>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</si>
  <si>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</si>
  <si>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</si>
  <si>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</si>
  <si>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</si>
  <si>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</si>
  <si>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</si>
  <si>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</si>
  <si>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8301 - O.Š. VLADIMIRA NAZORA, DARUVAR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</si>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</sst>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2433306.6599999997</v>
      </c>
      <c r="D2" s="6">
        <f>'PR-RAS'!E6</f>
        <v>3056255.63</v>
      </c>
      <c r="E2" s="6">
        <v>0</v>
      </c>
      <c r="F2" s="6">
        <v>0</v>
      </c>
      <c r="G2" s="7">
        <f t="shared" ref="G2:G264" si="0">(B2/1000)*(C2*1+D2*2)</f>
        <v>8545.8179199999995</v>
      </c>
      <c r="H2" s="7">
        <f t="shared" ref="H2:H264" si="1">ABS(C2-ROUND(C2,0))+ABS(D2-ROUND(D2,0))</f>
        <v>0.71000000042840838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2183807.14</v>
      </c>
      <c r="D46" s="1">
        <f>'PR-RAS'!E50</f>
        <v>2712819.11</v>
      </c>
      <c r="E46" s="1">
        <v>0</v>
      </c>
      <c r="F46" s="1">
        <v>0</v>
      </c>
      <c r="G46" s="2">
        <f t="shared" si="0"/>
        <v>342425.04119999998</v>
      </c>
      <c r="H46" s="2">
        <f t="shared" si="1"/>
        <v>0.25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2145148.65</v>
      </c>
      <c r="D64" s="1">
        <f>'PR-RAS'!E68</f>
        <v>2712819.11</v>
      </c>
      <c r="E64" s="1">
        <v>0</v>
      </c>
      <c r="F64" s="1">
        <v>0</v>
      </c>
      <c r="G64" s="2">
        <f t="shared" si="0"/>
        <v>476959.57280999993</v>
      </c>
      <c r="H64" s="2">
        <f t="shared" si="1"/>
        <v>0.4599999999627471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2128116.17</v>
      </c>
      <c r="D65" s="1">
        <f>'PR-RAS'!E69</f>
        <v>2671215.0499999998</v>
      </c>
      <c r="E65" s="1">
        <v>0</v>
      </c>
      <c r="F65" s="1">
        <v>0</v>
      </c>
      <c r="G65" s="2">
        <f t="shared" si="0"/>
        <v>478114.96127999999</v>
      </c>
      <c r="H65" s="2">
        <f t="shared" si="1"/>
        <v>0.21999999973922968</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17032.48</v>
      </c>
      <c r="D66" s="1">
        <f>'PR-RAS'!E70</f>
        <v>41604.06</v>
      </c>
      <c r="E66" s="1">
        <v>0</v>
      </c>
      <c r="F66" s="1">
        <v>0</v>
      </c>
      <c r="G66" s="2">
        <f t="shared" si="0"/>
        <v>6515.6389999999992</v>
      </c>
      <c r="H66" s="2">
        <f t="shared" si="1"/>
        <v>0.53999999999723514</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38658.49</v>
      </c>
      <c r="D70" s="1">
        <f>'PR-RAS'!E74</f>
        <v>0</v>
      </c>
      <c r="E70" s="1">
        <v>0</v>
      </c>
      <c r="F70" s="1">
        <v>0</v>
      </c>
      <c r="G70" s="2">
        <f t="shared" si="0"/>
        <v>2667.4358099999999</v>
      </c>
      <c r="H70" s="2">
        <f t="shared" si="1"/>
        <v>0.48999999999796273</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38658.49</v>
      </c>
      <c r="D71" s="1">
        <f>'PR-RAS'!E75</f>
        <v>0</v>
      </c>
      <c r="E71" s="1">
        <v>0</v>
      </c>
      <c r="F71" s="1">
        <v>0</v>
      </c>
      <c r="G71" s="2">
        <f t="shared" si="0"/>
        <v>2706.0943000000002</v>
      </c>
      <c r="H71" s="2">
        <f t="shared" si="1"/>
        <v>0.48999999999796273</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2.19</v>
      </c>
      <c r="D78" s="1">
        <f>'PR-RAS'!E82</f>
        <v>16.04</v>
      </c>
      <c r="E78" s="1">
        <v>0</v>
      </c>
      <c r="F78" s="1">
        <v>0</v>
      </c>
      <c r="G78" s="2">
        <f t="shared" si="0"/>
        <v>2.6387899999999997</v>
      </c>
      <c r="H78" s="2">
        <f t="shared" si="1"/>
        <v>0.22999999999999909</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2.19</v>
      </c>
      <c r="D79" s="1">
        <f>'PR-RAS'!E83</f>
        <v>16.04</v>
      </c>
      <c r="E79" s="1">
        <v>0</v>
      </c>
      <c r="F79" s="1">
        <v>0</v>
      </c>
      <c r="G79" s="2">
        <f t="shared" si="0"/>
        <v>2.6730599999999995</v>
      </c>
      <c r="H79" s="2">
        <f t="shared" si="1"/>
        <v>0.22999999999999909</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2.19</v>
      </c>
      <c r="D81" s="1">
        <f>'PR-RAS'!E85</f>
        <v>16.04</v>
      </c>
      <c r="E81" s="1">
        <v>0</v>
      </c>
      <c r="F81" s="1">
        <v>0</v>
      </c>
      <c r="G81" s="2">
        <f t="shared" si="0"/>
        <v>2.7415999999999996</v>
      </c>
      <c r="H81" s="2">
        <f t="shared" si="1"/>
        <v>0.22999999999999909</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39472.04</v>
      </c>
      <c r="D102" s="1">
        <f>'PR-RAS'!E106</f>
        <v>29533.39</v>
      </c>
      <c r="E102" s="1">
        <v>0</v>
      </c>
      <c r="F102" s="1">
        <v>0</v>
      </c>
      <c r="G102" s="2">
        <f t="shared" si="0"/>
        <v>9952.4208200000012</v>
      </c>
      <c r="H102" s="2">
        <f t="shared" si="1"/>
        <v>0.43000000000029104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39472.04</v>
      </c>
      <c r="D108" s="1">
        <f>'PR-RAS'!E112</f>
        <v>29533.39</v>
      </c>
      <c r="E108" s="1">
        <v>0</v>
      </c>
      <c r="F108" s="1">
        <v>0</v>
      </c>
      <c r="G108" s="2">
        <f t="shared" si="0"/>
        <v>10543.65374</v>
      </c>
      <c r="H108" s="2">
        <f t="shared" si="1"/>
        <v>0.43000000000029104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39472.04</v>
      </c>
      <c r="D113" s="1">
        <f>'PR-RAS'!E117</f>
        <v>29533.39</v>
      </c>
      <c r="E113" s="1">
        <v>0</v>
      </c>
      <c r="F113" s="1">
        <v>0</v>
      </c>
      <c r="G113" s="2">
        <f t="shared" si="0"/>
        <v>11036.34784</v>
      </c>
      <c r="H113" s="2">
        <f t="shared" si="1"/>
        <v>0.43000000000029104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23244.53</v>
      </c>
      <c r="D120" s="1">
        <f>'PR-RAS'!E124</f>
        <v>66820.010000000009</v>
      </c>
      <c r="E120" s="1">
        <v>0</v>
      </c>
      <c r="F120" s="1">
        <v>0</v>
      </c>
      <c r="G120" s="2">
        <f t="shared" si="0"/>
        <v>18669.261450000002</v>
      </c>
      <c r="H120" s="2">
        <f t="shared" si="1"/>
        <v>0.48000000001047738</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18863.64</v>
      </c>
      <c r="D121" s="1">
        <f>'PR-RAS'!E125</f>
        <v>15161.86</v>
      </c>
      <c r="E121" s="1">
        <v>0</v>
      </c>
      <c r="F121" s="1">
        <v>0</v>
      </c>
      <c r="G121" s="2">
        <f t="shared" si="0"/>
        <v>5902.4831999999997</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104</v>
      </c>
      <c r="D122" s="1">
        <f>'PR-RAS'!E126</f>
        <v>503.59</v>
      </c>
      <c r="E122" s="1">
        <v>0</v>
      </c>
      <c r="F122" s="1">
        <v>0</v>
      </c>
      <c r="G122" s="2">
        <f t="shared" si="0"/>
        <v>134.45277999999999</v>
      </c>
      <c r="H122" s="2">
        <f t="shared" si="1"/>
        <v>0.41000000000002501</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18759.64</v>
      </c>
      <c r="D123" s="1">
        <f>'PR-RAS'!E127</f>
        <v>14658.27</v>
      </c>
      <c r="E123" s="1">
        <v>0</v>
      </c>
      <c r="F123" s="1">
        <v>0</v>
      </c>
      <c r="G123" s="2">
        <f t="shared" si="0"/>
        <v>5865.29396</v>
      </c>
      <c r="H123" s="2">
        <f t="shared" si="1"/>
        <v>0.63000000000101863</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4380.8900000000003</v>
      </c>
      <c r="D124" s="1">
        <f>'PR-RAS'!E128</f>
        <v>51658.15</v>
      </c>
      <c r="E124" s="1">
        <v>0</v>
      </c>
      <c r="F124" s="1">
        <v>0</v>
      </c>
      <c r="G124" s="2">
        <f t="shared" si="0"/>
        <v>13246.754370000001</v>
      </c>
      <c r="H124" s="2">
        <f t="shared" si="1"/>
        <v>0.26000000000112777</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3243</v>
      </c>
      <c r="D125" s="1">
        <f>'PR-RAS'!E129</f>
        <v>1373</v>
      </c>
      <c r="E125" s="1">
        <v>0</v>
      </c>
      <c r="F125" s="1">
        <v>0</v>
      </c>
      <c r="G125" s="2">
        <f t="shared" si="0"/>
        <v>742.63599999999997</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1137.8900000000001</v>
      </c>
      <c r="D126" s="1">
        <f>'PR-RAS'!E130</f>
        <v>50285.15</v>
      </c>
      <c r="E126" s="1">
        <v>0</v>
      </c>
      <c r="F126" s="1">
        <v>0</v>
      </c>
      <c r="G126" s="2">
        <f t="shared" si="0"/>
        <v>12713.52375</v>
      </c>
      <c r="H126" s="2">
        <f t="shared" si="1"/>
        <v>0.26000000000135515</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186459.30000000002</v>
      </c>
      <c r="D129" s="1">
        <f>'PR-RAS'!E133</f>
        <v>247027.81</v>
      </c>
      <c r="E129" s="1">
        <v>0</v>
      </c>
      <c r="F129" s="1">
        <v>0</v>
      </c>
      <c r="G129" s="2">
        <f t="shared" si="0"/>
        <v>87105.90976000001</v>
      </c>
      <c r="H129" s="2">
        <f t="shared" si="1"/>
        <v>0.4900000000197906</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186459.30000000002</v>
      </c>
      <c r="D130" s="1">
        <f>'PR-RAS'!E134</f>
        <v>247027.81</v>
      </c>
      <c r="E130" s="1">
        <v>0</v>
      </c>
      <c r="F130" s="1">
        <v>0</v>
      </c>
      <c r="G130" s="2">
        <f t="shared" si="0"/>
        <v>87786.424680000011</v>
      </c>
      <c r="H130" s="2">
        <f t="shared" si="1"/>
        <v>0.4900000000197906</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177918.14</v>
      </c>
      <c r="D131" s="1">
        <f>'PR-RAS'!E135</f>
        <v>196623.34</v>
      </c>
      <c r="E131" s="1">
        <v>0</v>
      </c>
      <c r="F131" s="1">
        <v>0</v>
      </c>
      <c r="G131" s="2">
        <f t="shared" si="0"/>
        <v>74251.426600000006</v>
      </c>
      <c r="H131" s="2">
        <f t="shared" si="1"/>
        <v>0.48000000001047738</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8541.16</v>
      </c>
      <c r="D132" s="1">
        <f>'PR-RAS'!E136</f>
        <v>38731.65</v>
      </c>
      <c r="E132" s="1">
        <v>0</v>
      </c>
      <c r="F132" s="1">
        <v>0</v>
      </c>
      <c r="G132" s="2">
        <f t="shared" si="0"/>
        <v>11266.584260000001</v>
      </c>
      <c r="H132" s="2">
        <f t="shared" si="1"/>
        <v>0.50999999999839929</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11672.82</v>
      </c>
      <c r="E133" s="1">
        <v>0</v>
      </c>
      <c r="F133" s="1">
        <v>0</v>
      </c>
      <c r="G133" s="2">
        <f t="shared" si="0"/>
        <v>3081.6244799999999</v>
      </c>
      <c r="H133" s="2">
        <f t="shared" si="1"/>
        <v>0.18000000000029104</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321.45999999999998</v>
      </c>
      <c r="D135" s="1">
        <f>'PR-RAS'!E139</f>
        <v>39.270000000000003</v>
      </c>
      <c r="E135" s="1">
        <v>0</v>
      </c>
      <c r="F135" s="1">
        <v>0</v>
      </c>
      <c r="G135" s="2">
        <f t="shared" si="0"/>
        <v>53.6</v>
      </c>
      <c r="H135" s="2">
        <f t="shared" si="1"/>
        <v>0.72999999999998266</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321.45999999999998</v>
      </c>
      <c r="D146" s="1">
        <f>'PR-RAS'!E150</f>
        <v>39.270000000000003</v>
      </c>
      <c r="E146" s="1">
        <v>0</v>
      </c>
      <c r="F146" s="1">
        <v>0</v>
      </c>
      <c r="G146" s="2">
        <f t="shared" si="0"/>
        <v>57.999999999999993</v>
      </c>
      <c r="H146" s="2">
        <f t="shared" si="1"/>
        <v>0.72999999999998266</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2371364.8199999998</v>
      </c>
      <c r="D147" s="1">
        <f>'PR-RAS'!E151</f>
        <v>2944654.52</v>
      </c>
      <c r="E147" s="1">
        <v>0</v>
      </c>
      <c r="F147" s="1">
        <v>0</v>
      </c>
      <c r="G147" s="2">
        <f t="shared" si="0"/>
        <v>1206058.3835599998</v>
      </c>
      <c r="H147" s="2">
        <f t="shared" si="1"/>
        <v>0.66000000014901161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1977577.74</v>
      </c>
      <c r="D148" s="1">
        <f>'PR-RAS'!E152</f>
        <v>2510225.2999999998</v>
      </c>
      <c r="E148" s="1">
        <v>0</v>
      </c>
      <c r="F148" s="1">
        <v>0</v>
      </c>
      <c r="G148" s="2">
        <f t="shared" si="0"/>
        <v>1028710.1659799999</v>
      </c>
      <c r="H148" s="2">
        <f t="shared" si="1"/>
        <v>0.55999999982304871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1638668.25</v>
      </c>
      <c r="D149" s="1">
        <f>'PR-RAS'!E153</f>
        <v>2085543.5799999998</v>
      </c>
      <c r="E149" s="1">
        <v>0</v>
      </c>
      <c r="F149" s="1">
        <v>0</v>
      </c>
      <c r="G149" s="2">
        <f t="shared" si="0"/>
        <v>859843.80067999999</v>
      </c>
      <c r="H149" s="2">
        <f t="shared" si="1"/>
        <v>0.67000000015832484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1576849.74</v>
      </c>
      <c r="D150" s="1">
        <f>'PR-RAS'!E154</f>
        <v>1993820.1599999999</v>
      </c>
      <c r="E150" s="1">
        <v>0</v>
      </c>
      <c r="F150" s="1">
        <v>0</v>
      </c>
      <c r="G150" s="2">
        <f t="shared" si="0"/>
        <v>829109.01893999986</v>
      </c>
      <c r="H150" s="2">
        <f t="shared" si="1"/>
        <v>0.41999999992549419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35065.11</v>
      </c>
      <c r="D152" s="1">
        <f>'PR-RAS'!E156</f>
        <v>60107.73</v>
      </c>
      <c r="E152" s="1">
        <v>0</v>
      </c>
      <c r="F152" s="1">
        <v>0</v>
      </c>
      <c r="G152" s="2">
        <f t="shared" si="0"/>
        <v>23447.36607</v>
      </c>
      <c r="H152" s="2">
        <f t="shared" si="1"/>
        <v>0.37999999999738066</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26753.4</v>
      </c>
      <c r="D153" s="1">
        <f>'PR-RAS'!E157</f>
        <v>31615.69</v>
      </c>
      <c r="E153" s="1">
        <v>0</v>
      </c>
      <c r="F153" s="1">
        <v>0</v>
      </c>
      <c r="G153" s="2">
        <f t="shared" si="0"/>
        <v>13677.68656</v>
      </c>
      <c r="H153" s="2">
        <f t="shared" si="1"/>
        <v>0.71000000000276486</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81834.720000000001</v>
      </c>
      <c r="D154" s="1">
        <f>'PR-RAS'!E158</f>
        <v>95984.46</v>
      </c>
      <c r="E154" s="1">
        <v>0</v>
      </c>
      <c r="F154" s="1">
        <v>0</v>
      </c>
      <c r="G154" s="2">
        <f t="shared" si="0"/>
        <v>41891.956920000004</v>
      </c>
      <c r="H154" s="2">
        <f t="shared" si="1"/>
        <v>0.74000000000523869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257074.77000000002</v>
      </c>
      <c r="D155" s="1">
        <f>'PR-RAS'!E159</f>
        <v>328697.26</v>
      </c>
      <c r="E155" s="1">
        <v>0</v>
      </c>
      <c r="F155" s="1">
        <v>0</v>
      </c>
      <c r="G155" s="2">
        <f t="shared" si="0"/>
        <v>140828.27066000001</v>
      </c>
      <c r="H155" s="2">
        <f t="shared" si="1"/>
        <v>0.48999999999068677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257068.92</v>
      </c>
      <c r="D157" s="1">
        <f>'PR-RAS'!E161</f>
        <v>328697.26</v>
      </c>
      <c r="E157" s="1">
        <v>0</v>
      </c>
      <c r="F157" s="1">
        <v>0</v>
      </c>
      <c r="G157" s="2">
        <f t="shared" si="0"/>
        <v>142656.29664000002</v>
      </c>
      <c r="H157" s="2">
        <f t="shared" si="1"/>
        <v>0.33999999999650754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5.85</v>
      </c>
      <c r="D158" s="1">
        <f>'PR-RAS'!E162</f>
        <v>0</v>
      </c>
      <c r="E158" s="1">
        <v>0</v>
      </c>
      <c r="F158" s="1">
        <v>0</v>
      </c>
      <c r="G158" s="2">
        <f t="shared" si="0"/>
        <v>0.91844999999999999</v>
      </c>
      <c r="H158" s="2">
        <f t="shared" si="1"/>
        <v>0.15000000000000036</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364958.66</v>
      </c>
      <c r="D159" s="1">
        <f>'PR-RAS'!E163</f>
        <v>401503.73</v>
      </c>
      <c r="E159" s="1">
        <v>0</v>
      </c>
      <c r="F159" s="1">
        <v>0</v>
      </c>
      <c r="G159" s="2">
        <f t="shared" si="0"/>
        <v>184538.64695999998</v>
      </c>
      <c r="H159" s="2">
        <f t="shared" si="1"/>
        <v>0.61000000004423782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49772.020000000004</v>
      </c>
      <c r="D160" s="1">
        <f>'PR-RAS'!E164</f>
        <v>62812.24</v>
      </c>
      <c r="E160" s="1">
        <v>0</v>
      </c>
      <c r="F160" s="1">
        <v>0</v>
      </c>
      <c r="G160" s="2">
        <f t="shared" si="0"/>
        <v>27888.0435</v>
      </c>
      <c r="H160" s="2">
        <f t="shared" si="1"/>
        <v>0.26000000000203727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11122.11</v>
      </c>
      <c r="D161" s="1">
        <f>'PR-RAS'!E165</f>
        <v>6697.99</v>
      </c>
      <c r="E161" s="1">
        <v>0</v>
      </c>
      <c r="F161" s="1">
        <v>0</v>
      </c>
      <c r="G161" s="2">
        <f t="shared" si="0"/>
        <v>3922.8944000000001</v>
      </c>
      <c r="H161" s="2">
        <f t="shared" si="1"/>
        <v>0.12000000000080036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31286.43</v>
      </c>
      <c r="D162" s="1">
        <f>'PR-RAS'!E166</f>
        <v>30957.85</v>
      </c>
      <c r="E162" s="1">
        <v>0</v>
      </c>
      <c r="F162" s="1">
        <v>0</v>
      </c>
      <c r="G162" s="2">
        <f t="shared" si="0"/>
        <v>15005.542930000001</v>
      </c>
      <c r="H162" s="2">
        <f t="shared" si="1"/>
        <v>0.58000000000174623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7363.48</v>
      </c>
      <c r="D163" s="1">
        <f>'PR-RAS'!E167</f>
        <v>25156.400000000001</v>
      </c>
      <c r="E163" s="1">
        <v>0</v>
      </c>
      <c r="F163" s="1">
        <v>0</v>
      </c>
      <c r="G163" s="2">
        <f t="shared" si="0"/>
        <v>9343.5573600000007</v>
      </c>
      <c r="H163" s="2">
        <f t="shared" si="1"/>
        <v>0.88000000000101863</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238620.77</v>
      </c>
      <c r="D165" s="1">
        <f>'PR-RAS'!E169</f>
        <v>244281.06999999998</v>
      </c>
      <c r="E165" s="1">
        <v>0</v>
      </c>
      <c r="F165" s="1">
        <v>0</v>
      </c>
      <c r="G165" s="2">
        <f t="shared" si="0"/>
        <v>119257.99724</v>
      </c>
      <c r="H165" s="2">
        <f t="shared" si="1"/>
        <v>0.29999999998835847</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30280.99</v>
      </c>
      <c r="D166" s="1">
        <f>'PR-RAS'!E170</f>
        <v>23726.62</v>
      </c>
      <c r="E166" s="1">
        <v>0</v>
      </c>
      <c r="F166" s="1">
        <v>0</v>
      </c>
      <c r="G166" s="2">
        <f t="shared" si="0"/>
        <v>12826.14795</v>
      </c>
      <c r="H166" s="2">
        <f t="shared" si="1"/>
        <v>0.38999999999941792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136325.22</v>
      </c>
      <c r="D167" s="1">
        <f>'PR-RAS'!E171</f>
        <v>162996.46</v>
      </c>
      <c r="E167" s="1">
        <v>0</v>
      </c>
      <c r="F167" s="1">
        <v>0</v>
      </c>
      <c r="G167" s="2">
        <f t="shared" si="0"/>
        <v>76744.81124000001</v>
      </c>
      <c r="H167" s="2">
        <f t="shared" si="1"/>
        <v>0.67999999999301508</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49749.37</v>
      </c>
      <c r="D168" s="1">
        <f>'PR-RAS'!E172</f>
        <v>45242.43</v>
      </c>
      <c r="E168" s="1">
        <v>0</v>
      </c>
      <c r="F168" s="1">
        <v>0</v>
      </c>
      <c r="G168" s="2">
        <f t="shared" si="0"/>
        <v>23419.116410000002</v>
      </c>
      <c r="H168" s="2">
        <f t="shared" si="1"/>
        <v>0.80000000000291038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18492.71</v>
      </c>
      <c r="D169" s="1">
        <f>'PR-RAS'!E173</f>
        <v>4888.16</v>
      </c>
      <c r="E169" s="1">
        <v>0</v>
      </c>
      <c r="F169" s="1">
        <v>0</v>
      </c>
      <c r="G169" s="2">
        <f t="shared" si="0"/>
        <v>4749.19704</v>
      </c>
      <c r="H169" s="2">
        <f t="shared" si="1"/>
        <v>0.4500000000007276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3062.98</v>
      </c>
      <c r="D170" s="1">
        <f>'PR-RAS'!E174</f>
        <v>7015.05</v>
      </c>
      <c r="E170" s="1">
        <v>0</v>
      </c>
      <c r="F170" s="1">
        <v>0</v>
      </c>
      <c r="G170" s="2">
        <f t="shared" si="0"/>
        <v>2888.7305200000005</v>
      </c>
      <c r="H170" s="2">
        <f t="shared" si="1"/>
        <v>7.0000000000163709E-2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709.5</v>
      </c>
      <c r="D172" s="1">
        <f>'PR-RAS'!E176</f>
        <v>412.35</v>
      </c>
      <c r="E172" s="1">
        <v>0</v>
      </c>
      <c r="F172" s="1">
        <v>0</v>
      </c>
      <c r="G172" s="2">
        <f t="shared" si="0"/>
        <v>262.34820000000002</v>
      </c>
      <c r="H172" s="2">
        <f t="shared" si="1"/>
        <v>0.85000000000002274</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55146.729999999996</v>
      </c>
      <c r="D173" s="1">
        <f>'PR-RAS'!E177</f>
        <v>61737.919999999998</v>
      </c>
      <c r="E173" s="1">
        <v>0</v>
      </c>
      <c r="F173" s="1">
        <v>0</v>
      </c>
      <c r="G173" s="2">
        <f t="shared" si="0"/>
        <v>30723.082039999998</v>
      </c>
      <c r="H173" s="2">
        <f t="shared" si="1"/>
        <v>0.35000000000582077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6116.15</v>
      </c>
      <c r="D174" s="1">
        <f>'PR-RAS'!E178</f>
        <v>9490.6299999999992</v>
      </c>
      <c r="E174" s="1">
        <v>0</v>
      </c>
      <c r="F174" s="1">
        <v>0</v>
      </c>
      <c r="G174" s="2">
        <f t="shared" si="0"/>
        <v>4341.8519299999989</v>
      </c>
      <c r="H174" s="2">
        <f t="shared" si="1"/>
        <v>0.52000000000043656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16783.64</v>
      </c>
      <c r="D175" s="1">
        <f>'PR-RAS'!E179</f>
        <v>19551.09</v>
      </c>
      <c r="E175" s="1">
        <v>0</v>
      </c>
      <c r="F175" s="1">
        <v>0</v>
      </c>
      <c r="G175" s="2">
        <f t="shared" si="0"/>
        <v>9724.1326799999988</v>
      </c>
      <c r="H175" s="2">
        <f t="shared" si="1"/>
        <v>0.4500000000007276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382.32</v>
      </c>
      <c r="D176" s="1">
        <f>'PR-RAS'!E180</f>
        <v>681.17</v>
      </c>
      <c r="E176" s="1">
        <v>0</v>
      </c>
      <c r="F176" s="1">
        <v>0</v>
      </c>
      <c r="G176" s="2">
        <f t="shared" si="0"/>
        <v>305.31549999999993</v>
      </c>
      <c r="H176" s="2">
        <f t="shared" si="1"/>
        <v>0.48999999999995225</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15180.81</v>
      </c>
      <c r="D177" s="1">
        <f>'PR-RAS'!E181</f>
        <v>13889.62</v>
      </c>
      <c r="E177" s="1">
        <v>0</v>
      </c>
      <c r="F177" s="1">
        <v>0</v>
      </c>
      <c r="G177" s="2">
        <f t="shared" si="0"/>
        <v>7560.9687999999996</v>
      </c>
      <c r="H177" s="2">
        <f t="shared" si="1"/>
        <v>0.56999999999970896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2812.98</v>
      </c>
      <c r="D178" s="1">
        <f>'PR-RAS'!E182</f>
        <v>1630.13</v>
      </c>
      <c r="E178" s="1">
        <v>0</v>
      </c>
      <c r="F178" s="1">
        <v>0</v>
      </c>
      <c r="G178" s="2">
        <f t="shared" si="0"/>
        <v>1074.9634799999999</v>
      </c>
      <c r="H178" s="2">
        <f t="shared" si="1"/>
        <v>0.15000000000009095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6517.71</v>
      </c>
      <c r="D179" s="1">
        <f>'PR-RAS'!E183</f>
        <v>8365.94</v>
      </c>
      <c r="E179" s="1">
        <v>0</v>
      </c>
      <c r="F179" s="1">
        <v>0</v>
      </c>
      <c r="G179" s="2">
        <f t="shared" si="0"/>
        <v>4138.4270200000001</v>
      </c>
      <c r="H179" s="2">
        <f t="shared" si="1"/>
        <v>0.3499999999994543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493.57</v>
      </c>
      <c r="D180" s="1">
        <f>'PR-RAS'!E184</f>
        <v>444.06</v>
      </c>
      <c r="E180" s="1">
        <v>0</v>
      </c>
      <c r="F180" s="1">
        <v>0</v>
      </c>
      <c r="G180" s="2">
        <f t="shared" si="0"/>
        <v>247.32250999999999</v>
      </c>
      <c r="H180" s="2">
        <f t="shared" si="1"/>
        <v>0.49000000000000909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5304.2</v>
      </c>
      <c r="D181" s="1">
        <f>'PR-RAS'!E185</f>
        <v>5828.57</v>
      </c>
      <c r="E181" s="1">
        <v>0</v>
      </c>
      <c r="F181" s="1">
        <v>0</v>
      </c>
      <c r="G181" s="2">
        <f t="shared" si="0"/>
        <v>3053.0412000000001</v>
      </c>
      <c r="H181" s="2">
        <f t="shared" si="1"/>
        <v>0.63000000000010914</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1555.35</v>
      </c>
      <c r="D182" s="1">
        <f>'PR-RAS'!E186</f>
        <v>1856.71</v>
      </c>
      <c r="E182" s="1">
        <v>0</v>
      </c>
      <c r="F182" s="1">
        <v>0</v>
      </c>
      <c r="G182" s="2">
        <f t="shared" si="0"/>
        <v>953.64737000000002</v>
      </c>
      <c r="H182" s="2">
        <f t="shared" si="1"/>
        <v>0.63999999999987267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294.14999999999998</v>
      </c>
      <c r="D183" s="1">
        <f>'PR-RAS'!E187</f>
        <v>9618.48</v>
      </c>
      <c r="E183" s="1">
        <v>0</v>
      </c>
      <c r="F183" s="1">
        <v>0</v>
      </c>
      <c r="G183" s="2">
        <f t="shared" si="0"/>
        <v>3554.6620200000002</v>
      </c>
      <c r="H183" s="2">
        <f t="shared" si="1"/>
        <v>0.62999999999954071</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21124.989999999998</v>
      </c>
      <c r="D184" s="1">
        <f>'PR-RAS'!E188</f>
        <v>23054.019999999997</v>
      </c>
      <c r="E184" s="1">
        <v>0</v>
      </c>
      <c r="F184" s="1">
        <v>0</v>
      </c>
      <c r="G184" s="2">
        <f t="shared" si="0"/>
        <v>12303.644489999999</v>
      </c>
      <c r="H184" s="2">
        <f t="shared" si="1"/>
        <v>2.9999999998835847E-2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6249.3</v>
      </c>
      <c r="D186" s="1">
        <f>'PR-RAS'!E190</f>
        <v>4563.1099999999997</v>
      </c>
      <c r="E186" s="1">
        <v>0</v>
      </c>
      <c r="F186" s="1">
        <v>0</v>
      </c>
      <c r="G186" s="2">
        <f t="shared" si="0"/>
        <v>2844.4712</v>
      </c>
      <c r="H186" s="2">
        <f t="shared" si="1"/>
        <v>0.40999999999985448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564.11</v>
      </c>
      <c r="D187" s="1">
        <f>'PR-RAS'!E191</f>
        <v>782.12</v>
      </c>
      <c r="E187" s="1">
        <v>0</v>
      </c>
      <c r="F187" s="1">
        <v>0</v>
      </c>
      <c r="G187" s="2">
        <f t="shared" si="0"/>
        <v>395.87309999999997</v>
      </c>
      <c r="H187" s="2">
        <f t="shared" si="1"/>
        <v>0.23000000000001819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176.36</v>
      </c>
      <c r="D188" s="1">
        <f>'PR-RAS'!E192</f>
        <v>188.09</v>
      </c>
      <c r="E188" s="1">
        <v>0</v>
      </c>
      <c r="F188" s="1">
        <v>0</v>
      </c>
      <c r="G188" s="2">
        <f t="shared" si="0"/>
        <v>103.32498</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5118.12</v>
      </c>
      <c r="D189" s="1">
        <f>'PR-RAS'!E193</f>
        <v>6006.73</v>
      </c>
      <c r="E189" s="1">
        <v>0</v>
      </c>
      <c r="F189" s="1">
        <v>0</v>
      </c>
      <c r="G189" s="2">
        <f t="shared" si="0"/>
        <v>3220.7370399999995</v>
      </c>
      <c r="H189" s="2">
        <f t="shared" si="1"/>
        <v>0.39000000000032742</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331.81</v>
      </c>
      <c r="D190" s="1">
        <f>'PR-RAS'!E194</f>
        <v>0</v>
      </c>
      <c r="E190" s="1">
        <v>0</v>
      </c>
      <c r="F190" s="1">
        <v>0</v>
      </c>
      <c r="G190" s="2">
        <f t="shared" si="0"/>
        <v>62.712090000000003</v>
      </c>
      <c r="H190" s="2">
        <f t="shared" si="1"/>
        <v>0.18999999999999773</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8685.2900000000009</v>
      </c>
      <c r="D191" s="1">
        <f>'PR-RAS'!E195</f>
        <v>11513.97</v>
      </c>
      <c r="E191" s="1">
        <v>0</v>
      </c>
      <c r="F191" s="1">
        <v>0</v>
      </c>
      <c r="G191" s="2">
        <f t="shared" si="0"/>
        <v>6025.5137000000004</v>
      </c>
      <c r="H191" s="2">
        <f t="shared" si="1"/>
        <v>0.32000000000152795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1144.98</v>
      </c>
      <c r="D192" s="1">
        <f>'PR-RAS'!E196</f>
        <v>1794.62</v>
      </c>
      <c r="E192" s="1">
        <v>0</v>
      </c>
      <c r="F192" s="1">
        <v>0</v>
      </c>
      <c r="G192" s="2">
        <f t="shared" si="0"/>
        <v>904.23601999999994</v>
      </c>
      <c r="H192" s="2">
        <f t="shared" si="1"/>
        <v>0.40000000000009095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809.43</v>
      </c>
      <c r="E198" s="1">
        <v>0</v>
      </c>
      <c r="F198" s="1">
        <v>0</v>
      </c>
      <c r="G198" s="2">
        <f t="shared" si="0"/>
        <v>318.91541999999998</v>
      </c>
      <c r="H198" s="2">
        <f t="shared" si="1"/>
        <v>0.42999999999994998</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809.43</v>
      </c>
      <c r="E204" s="1">
        <v>0</v>
      </c>
      <c r="F204" s="1">
        <v>0</v>
      </c>
      <c r="G204" s="2">
        <f t="shared" si="0"/>
        <v>328.62858</v>
      </c>
      <c r="H204" s="2">
        <f t="shared" si="1"/>
        <v>0.42999999999994998</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1144.98</v>
      </c>
      <c r="D206" s="1">
        <f>'PR-RAS'!E210</f>
        <v>985.19</v>
      </c>
      <c r="E206" s="1">
        <v>0</v>
      </c>
      <c r="F206" s="1">
        <v>0</v>
      </c>
      <c r="G206" s="2">
        <f t="shared" si="0"/>
        <v>638.64879999999994</v>
      </c>
      <c r="H206" s="2">
        <f t="shared" si="1"/>
        <v>0.21000000000003638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977.04</v>
      </c>
      <c r="D207" s="1">
        <f>'PR-RAS'!E211</f>
        <v>976.11</v>
      </c>
      <c r="E207" s="1">
        <v>0</v>
      </c>
      <c r="F207" s="1">
        <v>0</v>
      </c>
      <c r="G207" s="2">
        <f t="shared" si="0"/>
        <v>603.42755999999997</v>
      </c>
      <c r="H207" s="2">
        <f t="shared" si="1"/>
        <v>0.14999999999997726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167.94</v>
      </c>
      <c r="D209" s="1">
        <f>'PR-RAS'!E213</f>
        <v>9.08</v>
      </c>
      <c r="E209" s="1">
        <v>0</v>
      </c>
      <c r="F209" s="1">
        <v>0</v>
      </c>
      <c r="G209" s="2">
        <f t="shared" si="0"/>
        <v>38.708799999999997</v>
      </c>
      <c r="H209" s="2">
        <f t="shared" si="1"/>
        <v>0.14000000000000234</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26408.799999999999</v>
      </c>
      <c r="D248" s="1">
        <f>'PR-RAS'!E252</f>
        <v>29909.93</v>
      </c>
      <c r="E248" s="1">
        <v>0</v>
      </c>
      <c r="F248" s="1">
        <v>0</v>
      </c>
      <c r="G248" s="2">
        <f t="shared" si="0"/>
        <v>21298.479019999999</v>
      </c>
      <c r="H248" s="2">
        <f t="shared" si="1"/>
        <v>0.27000000000043656</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26408.799999999999</v>
      </c>
      <c r="D255" s="1">
        <f>'PR-RAS'!E259</f>
        <v>29909.93</v>
      </c>
      <c r="E255" s="1">
        <v>0</v>
      </c>
      <c r="F255" s="1">
        <v>0</v>
      </c>
      <c r="G255" s="2">
        <f t="shared" si="0"/>
        <v>21902.07964</v>
      </c>
      <c r="H255" s="2">
        <f t="shared" si="1"/>
        <v>0.27000000000043656</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26408.799999999999</v>
      </c>
      <c r="D257" s="1">
        <f>'PR-RAS'!E261</f>
        <v>29909.93</v>
      </c>
      <c r="E257" s="1">
        <v>0</v>
      </c>
      <c r="F257" s="1">
        <v>0</v>
      </c>
      <c r="G257" s="2">
        <f t="shared" si="0"/>
        <v>22074.536960000001</v>
      </c>
      <c r="H257" s="2">
        <f t="shared" si="1"/>
        <v>0.27000000000043656</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1274.6400000000001</v>
      </c>
      <c r="D259" s="1">
        <f>'PR-RAS'!E263</f>
        <v>1220.94</v>
      </c>
      <c r="E259" s="1">
        <v>0</v>
      </c>
      <c r="F259" s="1">
        <v>0</v>
      </c>
      <c r="G259" s="2">
        <f t="shared" si="0"/>
        <v>958.86216000000013</v>
      </c>
      <c r="H259" s="2">
        <f t="shared" si="1"/>
        <v>0.41999999999984539</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1274.6400000000001</v>
      </c>
      <c r="D260" s="1">
        <f>'PR-RAS'!E264</f>
        <v>1220.94</v>
      </c>
      <c r="E260" s="1">
        <v>0</v>
      </c>
      <c r="F260" s="1">
        <v>0</v>
      </c>
      <c r="G260" s="2">
        <f t="shared" si="0"/>
        <v>962.57868000000019</v>
      </c>
      <c r="H260" s="2">
        <f t="shared" si="1"/>
        <v>0.41999999999984539</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1274.6400000000001</v>
      </c>
      <c r="D262" s="1">
        <f>'PR-RAS'!E266</f>
        <v>1220.94</v>
      </c>
      <c r="E262" s="1">
        <v>0</v>
      </c>
      <c r="F262" s="1">
        <v>0</v>
      </c>
      <c r="G262" s="2">
        <f t="shared" si="0"/>
        <v>970.0117200000002</v>
      </c>
      <c r="H262" s="2">
        <f t="shared" si="1"/>
        <v>0.41999999999984539</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2371364.8199999998</v>
      </c>
      <c r="D285" s="1">
        <f>'PR-RAS'!E289</f>
        <v>2944654.52</v>
      </c>
      <c r="E285" s="1">
        <v>0</v>
      </c>
      <c r="F285" s="1">
        <v>0</v>
      </c>
      <c r="G285" s="2">
        <f t="shared" si="8"/>
        <v>2346031.3762399997</v>
      </c>
      <c r="H285" s="2">
        <f t="shared" si="9"/>
        <v>0.66000000014901161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61941.839999999851</v>
      </c>
      <c r="D286" s="1">
        <f>'PR-RAS'!E290</f>
        <v>111601.10999999987</v>
      </c>
      <c r="E286" s="1">
        <v>0</v>
      </c>
      <c r="F286" s="1">
        <v>0</v>
      </c>
      <c r="G286" s="2">
        <f t="shared" si="8"/>
        <v>81266.057099999874</v>
      </c>
      <c r="H286" s="2">
        <f t="shared" si="9"/>
        <v>0.27000000001862645</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805281.22</v>
      </c>
      <c r="D288" s="1">
        <f>'PR-RAS'!E292</f>
        <v>840945.73</v>
      </c>
      <c r="E288" s="1">
        <v>0</v>
      </c>
      <c r="F288" s="1">
        <v>0</v>
      </c>
      <c r="G288" s="2">
        <f t="shared" si="8"/>
        <v>713818.55915999983</v>
      </c>
      <c r="H288" s="2">
        <f t="shared" si="9"/>
        <v>0.48999999999068677</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5036.51</v>
      </c>
      <c r="D290" s="1">
        <f>'PR-RAS'!E294</f>
        <v>5491.7</v>
      </c>
      <c r="E290" s="1">
        <v>0</v>
      </c>
      <c r="F290" s="1">
        <v>0</v>
      </c>
      <c r="G290" s="2">
        <f t="shared" si="8"/>
        <v>4629.7539899999992</v>
      </c>
      <c r="H290" s="2">
        <f t="shared" si="9"/>
        <v>0.78999999999996362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1707.68</v>
      </c>
      <c r="D291" s="1">
        <f>'PR-RAS'!E295</f>
        <v>1565.99</v>
      </c>
      <c r="E291" s="1">
        <v>0</v>
      </c>
      <c r="F291" s="1">
        <v>0</v>
      </c>
      <c r="G291" s="2">
        <f t="shared" si="8"/>
        <v>1403.5013999999999</v>
      </c>
      <c r="H291" s="2">
        <f t="shared" si="9"/>
        <v>0.32999999999992724</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5800</v>
      </c>
      <c r="E293" s="1">
        <v>0</v>
      </c>
      <c r="F293" s="1">
        <v>0</v>
      </c>
      <c r="G293" s="2">
        <f t="shared" si="8"/>
        <v>3387.2</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5800</v>
      </c>
      <c r="E306" s="1">
        <v>0</v>
      </c>
      <c r="F306" s="1">
        <v>0</v>
      </c>
      <c r="G306" s="2">
        <f t="shared" si="8"/>
        <v>3538</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5800</v>
      </c>
      <c r="E321" s="1">
        <v>0</v>
      </c>
      <c r="F321" s="1">
        <v>0</v>
      </c>
      <c r="G321" s="2">
        <f t="shared" si="8"/>
        <v>3712</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5800</v>
      </c>
      <c r="E322" s="1">
        <v>0</v>
      </c>
      <c r="F322" s="1">
        <v>0</v>
      </c>
      <c r="G322" s="2">
        <f t="shared" si="8"/>
        <v>3723.6</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30074.22</v>
      </c>
      <c r="D345" s="1">
        <f>'PR-RAS'!E350</f>
        <v>177022.52</v>
      </c>
      <c r="E345" s="1">
        <v>0</v>
      </c>
      <c r="F345" s="1">
        <v>0</v>
      </c>
      <c r="G345" s="2">
        <f t="shared" si="8"/>
        <v>132137.02544</v>
      </c>
      <c r="H345" s="2">
        <f t="shared" si="9"/>
        <v>0.70000000001164153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30074.22</v>
      </c>
      <c r="D358" s="1">
        <f>'PR-RAS'!E363</f>
        <v>177022.52</v>
      </c>
      <c r="E358" s="1">
        <v>0</v>
      </c>
      <c r="F358" s="1">
        <v>0</v>
      </c>
      <c r="G358" s="2">
        <f t="shared" si="8"/>
        <v>137130.57582</v>
      </c>
      <c r="H358" s="2">
        <f t="shared" si="9"/>
        <v>0.70000000001164153</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6000</v>
      </c>
      <c r="D359" s="1">
        <f>'PR-RAS'!E364</f>
        <v>31000</v>
      </c>
      <c r="E359" s="1">
        <v>0</v>
      </c>
      <c r="F359" s="1">
        <v>0</v>
      </c>
      <c r="G359" s="2">
        <f t="shared" si="8"/>
        <v>24344</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6000</v>
      </c>
      <c r="D361" s="1">
        <f>'PR-RAS'!E366</f>
        <v>31000</v>
      </c>
      <c r="E361" s="1">
        <v>0</v>
      </c>
      <c r="F361" s="1">
        <v>0</v>
      </c>
      <c r="G361" s="2">
        <f t="shared" si="8"/>
        <v>24480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22154.83</v>
      </c>
      <c r="D364" s="1">
        <f>'PR-RAS'!E369</f>
        <v>79658.94</v>
      </c>
      <c r="E364" s="1">
        <v>0</v>
      </c>
      <c r="F364" s="1">
        <v>0</v>
      </c>
      <c r="G364" s="2">
        <f t="shared" si="8"/>
        <v>65874.593730000008</v>
      </c>
      <c r="H364" s="2">
        <f t="shared" si="9"/>
        <v>0.22999999999592546</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9758.2800000000007</v>
      </c>
      <c r="D365" s="1">
        <f>'PR-RAS'!E370</f>
        <v>68451.83</v>
      </c>
      <c r="E365" s="1">
        <v>0</v>
      </c>
      <c r="F365" s="1">
        <v>0</v>
      </c>
      <c r="G365" s="2">
        <f t="shared" si="8"/>
        <v>53384.94616</v>
      </c>
      <c r="H365" s="2">
        <f t="shared" si="9"/>
        <v>0.44999999999890861</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1500</v>
      </c>
      <c r="E369" s="1">
        <v>0</v>
      </c>
      <c r="F369" s="1">
        <v>0</v>
      </c>
      <c r="G369" s="2">
        <f t="shared" si="8"/>
        <v>1104</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12396.55</v>
      </c>
      <c r="D371" s="1">
        <f>'PR-RAS'!E376</f>
        <v>9707.11</v>
      </c>
      <c r="E371" s="1">
        <v>0</v>
      </c>
      <c r="F371" s="1">
        <v>0</v>
      </c>
      <c r="G371" s="2">
        <f t="shared" si="8"/>
        <v>11769.984899999999</v>
      </c>
      <c r="H371" s="2">
        <f t="shared" si="9"/>
        <v>0.56000000000130967</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37136.28</v>
      </c>
      <c r="E373" s="1">
        <v>0</v>
      </c>
      <c r="F373" s="1">
        <v>0</v>
      </c>
      <c r="G373" s="2">
        <f t="shared" si="8"/>
        <v>27629.392319999999</v>
      </c>
      <c r="H373" s="2">
        <f t="shared" si="9"/>
        <v>0.27999999999883585</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37136.28</v>
      </c>
      <c r="E374" s="1">
        <v>0</v>
      </c>
      <c r="F374" s="1">
        <v>0</v>
      </c>
      <c r="G374" s="2">
        <f t="shared" si="8"/>
        <v>27703.66488</v>
      </c>
      <c r="H374" s="2">
        <f t="shared" si="9"/>
        <v>0.27999999999883585</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1919.39</v>
      </c>
      <c r="D378" s="1">
        <f>'PR-RAS'!E383</f>
        <v>29227.3</v>
      </c>
      <c r="E378" s="1">
        <v>0</v>
      </c>
      <c r="F378" s="1">
        <v>0</v>
      </c>
      <c r="G378" s="2">
        <f t="shared" si="8"/>
        <v>22760.99423</v>
      </c>
      <c r="H378" s="2">
        <f t="shared" si="9"/>
        <v>0.68999999999937245</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1919.39</v>
      </c>
      <c r="D379" s="1">
        <f>'PR-RAS'!E384</f>
        <v>29227.3</v>
      </c>
      <c r="E379" s="1">
        <v>0</v>
      </c>
      <c r="F379" s="1">
        <v>0</v>
      </c>
      <c r="G379" s="2">
        <f t="shared" si="8"/>
        <v>22821.36822</v>
      </c>
      <c r="H379" s="2">
        <f t="shared" si="9"/>
        <v>0.68999999999937245</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30074.22</v>
      </c>
      <c r="D403" s="1">
        <f>'PR-RAS'!E408</f>
        <v>171222.52</v>
      </c>
      <c r="E403" s="1">
        <v>0</v>
      </c>
      <c r="F403" s="1">
        <v>0</v>
      </c>
      <c r="G403" s="2">
        <f t="shared" si="8"/>
        <v>149752.74252</v>
      </c>
      <c r="H403" s="2">
        <f t="shared" si="9"/>
        <v>0.70000000001164153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767706.49</v>
      </c>
      <c r="D405" s="1">
        <f>'PR-RAS'!E410</f>
        <v>771503.38</v>
      </c>
      <c r="E405" s="1">
        <v>0</v>
      </c>
      <c r="F405" s="1">
        <v>0</v>
      </c>
      <c r="G405" s="2">
        <f t="shared" si="8"/>
        <v>933528.15300000005</v>
      </c>
      <c r="H405" s="2">
        <f t="shared" si="9"/>
        <v>0.86999999999534339</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2433306.6599999997</v>
      </c>
      <c r="D407" s="1">
        <f>'PR-RAS'!E412</f>
        <v>3062055.63</v>
      </c>
      <c r="E407" s="1">
        <v>0</v>
      </c>
      <c r="F407" s="1">
        <v>0</v>
      </c>
      <c r="G407" s="2">
        <f t="shared" si="8"/>
        <v>3474311.67552</v>
      </c>
      <c r="H407" s="2">
        <f t="shared" si="9"/>
        <v>0.71000000042840838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2401439.04</v>
      </c>
      <c r="D408" s="1">
        <f>'PR-RAS'!E413</f>
        <v>3121677.04</v>
      </c>
      <c r="E408" s="1">
        <v>0</v>
      </c>
      <c r="F408" s="1">
        <v>0</v>
      </c>
      <c r="G408" s="2">
        <f t="shared" si="8"/>
        <v>3518430.79984</v>
      </c>
      <c r="H408" s="2">
        <f t="shared" si="9"/>
        <v>8.0000000074505806E-2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31867.619999999646</v>
      </c>
      <c r="D409" s="1">
        <f>'PR-RAS'!E414</f>
        <v>0</v>
      </c>
      <c r="E409" s="1">
        <v>0</v>
      </c>
      <c r="F409" s="1">
        <v>0</v>
      </c>
      <c r="G409" s="2">
        <f t="shared" si="8"/>
        <v>13001.988959999855</v>
      </c>
      <c r="H409" s="2">
        <f t="shared" si="9"/>
        <v>0.38000000035390258</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59621.410000000149</v>
      </c>
      <c r="E410" s="1">
        <v>0</v>
      </c>
      <c r="F410" s="1">
        <v>0</v>
      </c>
      <c r="G410" s="2">
        <f t="shared" si="8"/>
        <v>48770.313380000116</v>
      </c>
      <c r="H410" s="2">
        <f t="shared" si="9"/>
        <v>0.41000000014901161</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37574.729999999981</v>
      </c>
      <c r="D411" s="1">
        <f>'PR-RAS'!E416</f>
        <v>69442.349999999977</v>
      </c>
      <c r="E411" s="1">
        <v>0</v>
      </c>
      <c r="F411" s="1">
        <v>0</v>
      </c>
      <c r="G411" s="2">
        <f t="shared" si="8"/>
        <v>72348.366299999965</v>
      </c>
      <c r="H411" s="2">
        <f t="shared" si="9"/>
        <v>0.61999999999534339</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5036.51</v>
      </c>
      <c r="D413" s="1">
        <f>'PR-RAS'!E418</f>
        <v>5491.7</v>
      </c>
      <c r="E413" s="1">
        <v>0</v>
      </c>
      <c r="F413" s="1">
        <v>0</v>
      </c>
      <c r="G413" s="2">
        <f t="shared" si="8"/>
        <v>6600.2029199999997</v>
      </c>
      <c r="H413" s="2">
        <f t="shared" si="9"/>
        <v>0.78999999999996362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36368.58</v>
      </c>
      <c r="E414" s="1">
        <v>0</v>
      </c>
      <c r="F414" s="1">
        <v>0</v>
      </c>
      <c r="G414" s="2">
        <f t="shared" si="8"/>
        <v>30040.447079999998</v>
      </c>
      <c r="H414" s="2">
        <f t="shared" si="9"/>
        <v>0.41999999999825377</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36368.58</v>
      </c>
      <c r="E478" s="1">
        <v>0</v>
      </c>
      <c r="F478" s="1">
        <v>0</v>
      </c>
      <c r="G478" s="2">
        <f t="shared" si="8"/>
        <v>34695.625319999999</v>
      </c>
      <c r="H478" s="2">
        <f t="shared" si="9"/>
        <v>0.41999999999825377</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36368.58</v>
      </c>
      <c r="E489" s="1">
        <v>0</v>
      </c>
      <c r="F489" s="1">
        <v>0</v>
      </c>
      <c r="G489" s="2">
        <f t="shared" si="8"/>
        <v>35495.734080000002</v>
      </c>
      <c r="H489" s="2">
        <f t="shared" si="9"/>
        <v>0.41999999999825377</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36368.58</v>
      </c>
      <c r="E490" s="1">
        <v>0</v>
      </c>
      <c r="F490" s="1">
        <v>0</v>
      </c>
      <c r="G490" s="2">
        <f t="shared" si="8"/>
        <v>35568.471239999999</v>
      </c>
      <c r="H490" s="2">
        <f t="shared" si="9"/>
        <v>0.41999999999825377</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12210.52</v>
      </c>
      <c r="E522" s="1">
        <v>0</v>
      </c>
      <c r="F522" s="1">
        <v>0</v>
      </c>
      <c r="G522" s="2">
        <f t="shared" ref="G522:G809" si="10">(B522/1000)*(C522*1+D522*2)</f>
        <v>12723.361840000001</v>
      </c>
      <c r="H522" s="2">
        <f t="shared" ref="H522:H809" si="11">ABS(C522-ROUND(C522,0))+ABS(D522-ROUND(D522,0))</f>
        <v>0.47999999999956344</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12210.52</v>
      </c>
      <c r="E587" s="1">
        <v>0</v>
      </c>
      <c r="F587" s="1">
        <v>0</v>
      </c>
      <c r="G587" s="2">
        <f t="shared" si="10"/>
        <v>14310.729439999999</v>
      </c>
      <c r="H587" s="2">
        <f t="shared" si="11"/>
        <v>0.47999999999956344</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12210.52</v>
      </c>
      <c r="E599" s="1">
        <v>0</v>
      </c>
      <c r="F599" s="1">
        <v>0</v>
      </c>
      <c r="G599" s="2">
        <f t="shared" si="10"/>
        <v>14603.781919999999</v>
      </c>
      <c r="H599" s="2">
        <f t="shared" si="11"/>
        <v>0.47999999999956344</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12210.52</v>
      </c>
      <c r="E600" s="1">
        <v>0</v>
      </c>
      <c r="F600" s="1">
        <v>0</v>
      </c>
      <c r="G600" s="2">
        <f t="shared" si="10"/>
        <v>14628.202960000001</v>
      </c>
      <c r="H600" s="2">
        <f t="shared" si="11"/>
        <v>0.47999999999956344</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24158.06</v>
      </c>
      <c r="E629" s="1">
        <v>0</v>
      </c>
      <c r="F629" s="1">
        <v>0</v>
      </c>
      <c r="G629" s="2">
        <f t="shared" si="10"/>
        <v>30342.523360000003</v>
      </c>
      <c r="H629" s="2">
        <f t="shared" si="11"/>
        <v>6.0000000001309672E-2</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2433306.6599999997</v>
      </c>
      <c r="D633" s="1">
        <f>'PR-RAS'!E639</f>
        <v>3098424.21</v>
      </c>
      <c r="E633" s="1">
        <v>0</v>
      </c>
      <c r="F633" s="1">
        <v>0</v>
      </c>
      <c r="G633" s="2">
        <f t="shared" si="10"/>
        <v>5454258.0105600003</v>
      </c>
      <c r="H633" s="2">
        <f t="shared" si="11"/>
        <v>0.55000000027939677</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2401439.04</v>
      </c>
      <c r="D634" s="1">
        <f>'PR-RAS'!E640</f>
        <v>3133887.56</v>
      </c>
      <c r="E634" s="1">
        <v>0</v>
      </c>
      <c r="F634" s="1">
        <v>0</v>
      </c>
      <c r="G634" s="2">
        <f t="shared" si="10"/>
        <v>5487612.5632800004</v>
      </c>
      <c r="H634" s="2">
        <f t="shared" si="11"/>
        <v>0.47999999998137355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31867.619999999646</v>
      </c>
      <c r="D635" s="1">
        <f>'PR-RAS'!E641</f>
        <v>0</v>
      </c>
      <c r="E635" s="1">
        <v>0</v>
      </c>
      <c r="F635" s="1">
        <v>0</v>
      </c>
      <c r="G635" s="2">
        <f t="shared" si="10"/>
        <v>20204.071079999776</v>
      </c>
      <c r="H635" s="2">
        <f t="shared" si="11"/>
        <v>0.38000000035390258</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35463.350000000093</v>
      </c>
      <c r="E636" s="1">
        <v>0</v>
      </c>
      <c r="F636" s="1">
        <v>0</v>
      </c>
      <c r="G636" s="2">
        <f t="shared" si="10"/>
        <v>45038.454500000116</v>
      </c>
      <c r="H636" s="2">
        <f t="shared" si="11"/>
        <v>0.35000000009313226</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37574.729999999981</v>
      </c>
      <c r="D637" s="1">
        <f>'PR-RAS'!E643</f>
        <v>69442.349999999977</v>
      </c>
      <c r="E637" s="1">
        <v>0</v>
      </c>
      <c r="F637" s="1">
        <v>0</v>
      </c>
      <c r="G637" s="2">
        <f t="shared" si="10"/>
        <v>112228.19747999996</v>
      </c>
      <c r="H637" s="2">
        <f t="shared" si="11"/>
        <v>0.61999999999534339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69442.349999999627</v>
      </c>
      <c r="D639" s="1">
        <f>'PR-RAS'!E645</f>
        <v>33978.999999999884</v>
      </c>
      <c r="E639" s="1">
        <v>0</v>
      </c>
      <c r="F639" s="1">
        <v>0</v>
      </c>
      <c r="G639" s="2">
        <f t="shared" si="10"/>
        <v>87661.423299999617</v>
      </c>
      <c r="H639" s="2">
        <f t="shared" si="11"/>
        <v>0.34999999974388629</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189533.97</v>
      </c>
      <c r="D641" s="1">
        <f>'PR-RAS'!E647</f>
        <v>216590.19</v>
      </c>
      <c r="E641" s="1">
        <v>0</v>
      </c>
      <c r="F641" s="1">
        <v>0</v>
      </c>
      <c r="G641" s="2">
        <f t="shared" si="10"/>
        <v>398537.18400000001</v>
      </c>
      <c r="H641" s="2">
        <f t="shared" si="11"/>
        <v>0.22000000000116415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49879.05</v>
      </c>
      <c r="D642" s="1">
        <f>'PR-RAS'!E649</f>
        <v>85782.399999999994</v>
      </c>
      <c r="E642" s="1">
        <v>0</v>
      </c>
      <c r="F642" s="1">
        <v>0</v>
      </c>
      <c r="G642" s="2">
        <f t="shared" si="10"/>
        <v>141945.50784999999</v>
      </c>
      <c r="H642" s="2">
        <f t="shared" si="11"/>
        <v>0.44999999999708962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417532.88</v>
      </c>
      <c r="D643" s="1">
        <f>'PR-RAS'!E650</f>
        <v>438469.35</v>
      </c>
      <c r="E643" s="1">
        <v>0</v>
      </c>
      <c r="F643" s="1">
        <v>0</v>
      </c>
      <c r="G643" s="2">
        <f t="shared" si="10"/>
        <v>831050.75436000002</v>
      </c>
      <c r="H643" s="2">
        <f t="shared" si="11"/>
        <v>0.46999999997206032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381629.53</v>
      </c>
      <c r="D644" s="1">
        <f>'PR-RAS'!E651</f>
        <v>464383.28</v>
      </c>
      <c r="E644" s="1">
        <v>0</v>
      </c>
      <c r="F644" s="1">
        <v>0</v>
      </c>
      <c r="G644" s="2">
        <f t="shared" si="10"/>
        <v>842584.68587000004</v>
      </c>
      <c r="H644" s="2">
        <f t="shared" si="11"/>
        <v>0.75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85782.399999999965</v>
      </c>
      <c r="D645" s="1">
        <f>'PR-RAS'!E652</f>
        <v>59868.469999999972</v>
      </c>
      <c r="E645" s="1">
        <v>0</v>
      </c>
      <c r="F645" s="1">
        <v>0</v>
      </c>
      <c r="G645" s="2">
        <f t="shared" si="10"/>
        <v>132354.45495999994</v>
      </c>
      <c r="H645" s="2">
        <f t="shared" si="11"/>
        <v>0.86999999993713573</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105</v>
      </c>
      <c r="D647" s="1">
        <f>'PR-RAS'!E654</f>
        <v>105</v>
      </c>
      <c r="E647" s="1">
        <v>0</v>
      </c>
      <c r="F647" s="1">
        <v>0</v>
      </c>
      <c r="G647" s="2">
        <f t="shared" si="10"/>
        <v>203.49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91</v>
      </c>
      <c r="D649" s="1">
        <f>'PR-RAS'!E656</f>
        <v>91</v>
      </c>
      <c r="E649" s="1">
        <v>0</v>
      </c>
      <c r="F649" s="1">
        <v>0</v>
      </c>
      <c r="G649" s="2">
        <f t="shared" si="10"/>
        <v>176.904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2059407.69</v>
      </c>
      <c r="D668" s="1">
        <f>'PR-RAS'!E675</f>
        <v>2606493.29</v>
      </c>
      <c r="E668" s="1">
        <v>0</v>
      </c>
      <c r="F668" s="1">
        <v>0</v>
      </c>
      <c r="G668" s="2">
        <f t="shared" si="10"/>
        <v>4850686.9780900003</v>
      </c>
      <c r="H668" s="2">
        <f t="shared" si="11"/>
        <v>0.60000000009313226</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68708.479999999996</v>
      </c>
      <c r="D669" s="1">
        <f>'PR-RAS'!E676</f>
        <v>64721.760000000002</v>
      </c>
      <c r="E669" s="1">
        <v>0</v>
      </c>
      <c r="F669" s="1">
        <v>0</v>
      </c>
      <c r="G669" s="2">
        <f t="shared" si="10"/>
        <v>132365.53600000002</v>
      </c>
      <c r="H669" s="2">
        <f t="shared" si="11"/>
        <v>0.7199999999938882</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17032.48</v>
      </c>
      <c r="D670" s="1">
        <f>'PR-RAS'!E677</f>
        <v>41604.06</v>
      </c>
      <c r="E670" s="1">
        <v>0</v>
      </c>
      <c r="F670" s="1">
        <v>0</v>
      </c>
      <c r="G670" s="2">
        <f t="shared" si="10"/>
        <v>67060.9614</v>
      </c>
      <c r="H670" s="2">
        <f t="shared" si="11"/>
        <v>0.53999999999723514</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38658.49</v>
      </c>
      <c r="D687" s="1">
        <f>'PR-RAS'!E694</f>
        <v>0</v>
      </c>
      <c r="E687" s="1">
        <v>0</v>
      </c>
      <c r="F687" s="1">
        <v>0</v>
      </c>
      <c r="G687" s="2">
        <f t="shared" si="10"/>
        <v>26519.724140000002</v>
      </c>
      <c r="H687" s="2">
        <f t="shared" si="11"/>
        <v>0.48999999999796273</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39472.04</v>
      </c>
      <c r="D703" s="1">
        <f>'PR-RAS'!E710</f>
        <v>29533.39</v>
      </c>
      <c r="E703" s="1">
        <v>0</v>
      </c>
      <c r="F703" s="1">
        <v>0</v>
      </c>
      <c r="G703" s="2">
        <f t="shared" si="10"/>
        <v>69174.251640000002</v>
      </c>
      <c r="H703" s="2">
        <f t="shared" si="11"/>
        <v>0.43000000000029104</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2107.5700000000002</v>
      </c>
      <c r="D709" s="1">
        <f>'PR-RAS'!E716</f>
        <v>2299.89</v>
      </c>
      <c r="E709" s="1">
        <v>0</v>
      </c>
      <c r="F709" s="1">
        <v>0</v>
      </c>
      <c r="G709" s="2">
        <f t="shared" si="10"/>
        <v>4748.8037999999997</v>
      </c>
      <c r="H709" s="2">
        <f t="shared" si="11"/>
        <v>0.53999999999996362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2404.92</v>
      </c>
      <c r="D710" s="1">
        <f>'PR-RAS'!E717</f>
        <v>3979.52</v>
      </c>
      <c r="E710" s="1">
        <v>0</v>
      </c>
      <c r="F710" s="1">
        <v>0</v>
      </c>
      <c r="G710" s="2">
        <f t="shared" si="10"/>
        <v>7348.0476399999989</v>
      </c>
      <c r="H710" s="2">
        <f t="shared" si="11"/>
        <v>0.55999999999994543</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31286.43</v>
      </c>
      <c r="D711" s="1">
        <f>'PR-RAS'!E718</f>
        <v>30957.85</v>
      </c>
      <c r="E711" s="1">
        <v>0</v>
      </c>
      <c r="F711" s="1">
        <v>0</v>
      </c>
      <c r="G711" s="2">
        <f t="shared" si="10"/>
        <v>66173.512300000002</v>
      </c>
      <c r="H711" s="2">
        <f t="shared" si="11"/>
        <v>0.58000000000174623</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398.48</v>
      </c>
      <c r="D713" s="1">
        <f>'PR-RAS'!E720</f>
        <v>5421.6</v>
      </c>
      <c r="E713" s="1">
        <v>0</v>
      </c>
      <c r="F713" s="1">
        <v>0</v>
      </c>
      <c r="G713" s="2">
        <f t="shared" si="10"/>
        <v>8004.0761599999996</v>
      </c>
      <c r="H713" s="2">
        <f t="shared" si="11"/>
        <v>0.87999999999965439</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493.57</v>
      </c>
      <c r="D715" s="1">
        <f>'PR-RAS'!E722</f>
        <v>394.06</v>
      </c>
      <c r="E715" s="1">
        <v>0</v>
      </c>
      <c r="F715" s="1">
        <v>0</v>
      </c>
      <c r="G715" s="2">
        <f t="shared" si="10"/>
        <v>915.12666000000002</v>
      </c>
      <c r="H715" s="2">
        <f t="shared" si="11"/>
        <v>0.49000000000000909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2406</v>
      </c>
      <c r="D719" s="1">
        <f>'PR-RAS'!E726</f>
        <v>0</v>
      </c>
      <c r="E719" s="1">
        <v>0</v>
      </c>
      <c r="F719" s="1">
        <v>0</v>
      </c>
      <c r="G719" s="2">
        <f t="shared" si="10"/>
        <v>1727.508</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809.43</v>
      </c>
      <c r="E741" s="1">
        <v>0</v>
      </c>
      <c r="F741" s="1">
        <v>0</v>
      </c>
      <c r="G741" s="2">
        <f t="shared" si="10"/>
        <v>1197.9563999999998</v>
      </c>
      <c r="H741" s="2">
        <f t="shared" si="11"/>
        <v>0.42999999999994998</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26408.799999999999</v>
      </c>
      <c r="D821" s="1">
        <f>'PR-RAS'!E828</f>
        <v>29909.93</v>
      </c>
      <c r="E821" s="1">
        <v>0</v>
      </c>
      <c r="F821" s="1">
        <v>0</v>
      </c>
      <c r="G821" s="2">
        <f t="shared" si="18"/>
        <v>70707.501199999999</v>
      </c>
      <c r="H821" s="2">
        <f t="shared" si="19"/>
        <v>0.27000000000043656</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36368.58</v>
      </c>
      <c r="E880" s="1">
        <v>0</v>
      </c>
      <c r="F880" s="1">
        <v>0</v>
      </c>
      <c r="G880" s="2">
        <f t="shared" si="18"/>
        <v>63935.963640000002</v>
      </c>
      <c r="H880" s="2">
        <f t="shared" si="19"/>
        <v>0.41999999999825377</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12210.52</v>
      </c>
      <c r="E948" s="1">
        <v>0</v>
      </c>
      <c r="F948" s="1">
        <v>0</v>
      </c>
      <c r="G948" s="2">
        <f t="shared" si="18"/>
        <v>23126.724879999998</v>
      </c>
      <c r="H948" s="2">
        <f t="shared" si="19"/>
        <v>0.47999999999956344</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6428268.1899999995</v>
      </c>
      <c r="D984" s="6">
        <f>BILANCA!E6</f>
        <v>6417959.3399999999</v>
      </c>
      <c r="E984" s="6">
        <v>0</v>
      </c>
      <c r="F984" s="6">
        <v>0</v>
      </c>
      <c r="G984" s="7">
        <f t="shared" ref="G984:G1241" si="22">B984/1000*C984+B984/500*D984</f>
        <v>19264.186870000001</v>
      </c>
      <c r="H984" s="7">
        <f t="shared" si="19"/>
        <v>0.52999999932944775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6116426.0999999996</v>
      </c>
      <c r="D985" s="1">
        <f>BILANCA!E7</f>
        <v>6121826.8300000001</v>
      </c>
      <c r="E985" s="1">
        <v>0</v>
      </c>
      <c r="F985" s="1">
        <v>0</v>
      </c>
      <c r="G985" s="2">
        <f t="shared" si="22"/>
        <v>36720.159520000001</v>
      </c>
      <c r="H985" s="2">
        <f t="shared" si="19"/>
        <v>0.26999999955296516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342270.47</v>
      </c>
      <c r="D986" s="1">
        <f>BILANCA!E8</f>
        <v>342270.47</v>
      </c>
      <c r="E986" s="1">
        <v>0</v>
      </c>
      <c r="F986" s="1">
        <v>0</v>
      </c>
      <c r="G986" s="2">
        <f t="shared" si="22"/>
        <v>3080.4342299999998</v>
      </c>
      <c r="H986" s="2">
        <f t="shared" si="19"/>
        <v>0.93999999994412065</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342270.47</v>
      </c>
      <c r="D987" s="1">
        <f>BILANCA!E9</f>
        <v>342270.47</v>
      </c>
      <c r="E987" s="1">
        <v>0</v>
      </c>
      <c r="F987" s="1">
        <v>0</v>
      </c>
      <c r="G987" s="2">
        <f t="shared" si="22"/>
        <v>4107.2456400000001</v>
      </c>
      <c r="H987" s="2">
        <f t="shared" si="19"/>
        <v>0.93999999994412065</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5774155.6299999999</v>
      </c>
      <c r="D990" s="1">
        <f>BILANCA!E12</f>
        <v>5779556.3600000003</v>
      </c>
      <c r="E990" s="1">
        <v>0</v>
      </c>
      <c r="F990" s="1">
        <v>0</v>
      </c>
      <c r="G990" s="2">
        <f t="shared" si="22"/>
        <v>121332.87845</v>
      </c>
      <c r="H990" s="2">
        <f t="shared" si="19"/>
        <v>0.73000000044703484</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5686446.0499999998</v>
      </c>
      <c r="D991" s="1">
        <f>BILANCA!E13</f>
        <v>5624208.75</v>
      </c>
      <c r="E991" s="1">
        <v>0</v>
      </c>
      <c r="F991" s="1">
        <v>0</v>
      </c>
      <c r="G991" s="2">
        <f t="shared" si="22"/>
        <v>135478.90839999999</v>
      </c>
      <c r="H991" s="2">
        <f t="shared" si="19"/>
        <v>0.29999999981373549</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18288.75</v>
      </c>
      <c r="D992" s="1">
        <f>BILANCA!E14</f>
        <v>18288.75</v>
      </c>
      <c r="E992" s="1">
        <v>0</v>
      </c>
      <c r="F992" s="1">
        <v>0</v>
      </c>
      <c r="G992" s="2">
        <f t="shared" si="22"/>
        <v>493.79624999999999</v>
      </c>
      <c r="H992" s="2">
        <f t="shared" si="19"/>
        <v>0.5</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7398485.29</v>
      </c>
      <c r="D993" s="1">
        <f>BILANCA!E15</f>
        <v>7429485.29</v>
      </c>
      <c r="E993" s="1">
        <v>0</v>
      </c>
      <c r="F993" s="1">
        <v>0</v>
      </c>
      <c r="G993" s="2">
        <f t="shared" si="22"/>
        <v>222574.55869999999</v>
      </c>
      <c r="H993" s="2">
        <f t="shared" si="19"/>
        <v>0.58000000007450581</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36604.04</v>
      </c>
      <c r="D995" s="1">
        <f>BILANCA!E17</f>
        <v>36604.04</v>
      </c>
      <c r="E995" s="1">
        <v>0</v>
      </c>
      <c r="F995" s="1">
        <v>0</v>
      </c>
      <c r="G995" s="2">
        <f t="shared" si="22"/>
        <v>1317.7454400000001</v>
      </c>
      <c r="H995" s="2">
        <f t="shared" si="19"/>
        <v>8.000000000174623E-2</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1766932.03</v>
      </c>
      <c r="D996" s="1">
        <f>BILANCA!E18</f>
        <v>1860169.33</v>
      </c>
      <c r="E996" s="1">
        <v>0</v>
      </c>
      <c r="F996" s="1">
        <v>0</v>
      </c>
      <c r="G996" s="2">
        <f t="shared" si="22"/>
        <v>71334.518970000005</v>
      </c>
      <c r="H996" s="2">
        <f t="shared" si="19"/>
        <v>0.36000000010244548</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86275.599999999977</v>
      </c>
      <c r="D997" s="1">
        <f>BILANCA!E19</f>
        <v>119388.31999999995</v>
      </c>
      <c r="E997" s="1">
        <v>0</v>
      </c>
      <c r="F997" s="1">
        <v>0</v>
      </c>
      <c r="G997" s="2">
        <f t="shared" si="22"/>
        <v>4550.7313599999979</v>
      </c>
      <c r="H997" s="2">
        <f t="shared" si="19"/>
        <v>0.71999999997206032</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342603.97</v>
      </c>
      <c r="D998" s="1">
        <f>BILANCA!E20</f>
        <v>464373.48</v>
      </c>
      <c r="E998" s="1">
        <v>0</v>
      </c>
      <c r="F998" s="1">
        <v>0</v>
      </c>
      <c r="G998" s="2">
        <f t="shared" si="22"/>
        <v>19070.263949999997</v>
      </c>
      <c r="H998" s="2">
        <f t="shared" si="19"/>
        <v>0.51000000000931323</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3492.28</v>
      </c>
      <c r="D999" s="1">
        <f>BILANCA!E21</f>
        <v>3492.28</v>
      </c>
      <c r="E999" s="1">
        <v>0</v>
      </c>
      <c r="F999" s="1">
        <v>0</v>
      </c>
      <c r="G999" s="2">
        <f t="shared" si="22"/>
        <v>167.62943999999999</v>
      </c>
      <c r="H999" s="2">
        <f t="shared" si="19"/>
        <v>0.56000000000040018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49658.03</v>
      </c>
      <c r="D1000" s="1">
        <f>BILANCA!E22</f>
        <v>49658.03</v>
      </c>
      <c r="E1000" s="1">
        <v>0</v>
      </c>
      <c r="F1000" s="1">
        <v>0</v>
      </c>
      <c r="G1000" s="2">
        <f t="shared" si="22"/>
        <v>2532.55953</v>
      </c>
      <c r="H1000" s="2">
        <f t="shared" si="19"/>
        <v>5.9999999997671694E-2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31991.49</v>
      </c>
      <c r="D1002" s="1">
        <f>BILANCA!E24</f>
        <v>33491.49</v>
      </c>
      <c r="E1002" s="1">
        <v>0</v>
      </c>
      <c r="F1002" s="1">
        <v>0</v>
      </c>
      <c r="G1002" s="2">
        <f t="shared" si="22"/>
        <v>1880.5149299999998</v>
      </c>
      <c r="H1002" s="2">
        <f t="shared" si="19"/>
        <v>0.97999999999956344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11886.37</v>
      </c>
      <c r="D1003" s="1">
        <f>BILANCA!E25</f>
        <v>11886.37</v>
      </c>
      <c r="E1003" s="1">
        <v>0</v>
      </c>
      <c r="F1003" s="1">
        <v>0</v>
      </c>
      <c r="G1003" s="2">
        <f t="shared" si="22"/>
        <v>713.18220000000008</v>
      </c>
      <c r="H1003" s="2">
        <f t="shared" si="19"/>
        <v>0.74000000000160071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171577.86</v>
      </c>
      <c r="D1004" s="1">
        <f>BILANCA!E26</f>
        <v>181284.97</v>
      </c>
      <c r="E1004" s="1">
        <v>0</v>
      </c>
      <c r="F1004" s="1">
        <v>0</v>
      </c>
      <c r="G1004" s="2">
        <f t="shared" si="22"/>
        <v>11217.103800000001</v>
      </c>
      <c r="H1004" s="2">
        <f t="shared" si="19"/>
        <v>0.17000000001280569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524934.40000000002</v>
      </c>
      <c r="D1006" s="1">
        <f>BILANCA!E28</f>
        <v>624798.30000000005</v>
      </c>
      <c r="E1006" s="1">
        <v>0</v>
      </c>
      <c r="F1006" s="1">
        <v>0</v>
      </c>
      <c r="G1006" s="2">
        <f t="shared" si="22"/>
        <v>40814.213000000003</v>
      </c>
      <c r="H1006" s="2">
        <f t="shared" si="19"/>
        <v>0.70000000006984919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34092.75</v>
      </c>
      <c r="E1007" s="1">
        <v>0</v>
      </c>
      <c r="F1007" s="1">
        <v>0</v>
      </c>
      <c r="G1007" s="2">
        <f t="shared" si="22"/>
        <v>1636.452</v>
      </c>
      <c r="H1007" s="2">
        <f t="shared" si="19"/>
        <v>0.25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37939.629999999997</v>
      </c>
      <c r="D1008" s="1">
        <f>BILANCA!E30</f>
        <v>53341.57</v>
      </c>
      <c r="E1008" s="1">
        <v>0</v>
      </c>
      <c r="F1008" s="1">
        <v>0</v>
      </c>
      <c r="G1008" s="2">
        <f t="shared" si="22"/>
        <v>3615.56925</v>
      </c>
      <c r="H1008" s="2">
        <f t="shared" si="19"/>
        <v>0.80000000000291038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37939.629999999997</v>
      </c>
      <c r="D1012" s="1">
        <f>BILANCA!E34</f>
        <v>19248.82</v>
      </c>
      <c r="E1012" s="1">
        <v>0</v>
      </c>
      <c r="F1012" s="1">
        <v>0</v>
      </c>
      <c r="G1012" s="2">
        <f t="shared" si="22"/>
        <v>2216.6808300000002</v>
      </c>
      <c r="H1012" s="2">
        <f t="shared" si="19"/>
        <v>0.55000000000291038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1433.9800000000105</v>
      </c>
      <c r="D1013" s="1">
        <f>BILANCA!E35</f>
        <v>1866.5400000000081</v>
      </c>
      <c r="E1013" s="1">
        <v>0</v>
      </c>
      <c r="F1013" s="1">
        <v>0</v>
      </c>
      <c r="G1013" s="2">
        <f t="shared" si="22"/>
        <v>155.01180000000079</v>
      </c>
      <c r="H1013" s="2">
        <f t="shared" si="19"/>
        <v>0.47999999998137355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137131.74</v>
      </c>
      <c r="D1014" s="1">
        <f>BILANCA!E36</f>
        <v>166359.04000000001</v>
      </c>
      <c r="E1014" s="1">
        <v>0</v>
      </c>
      <c r="F1014" s="1">
        <v>0</v>
      </c>
      <c r="G1014" s="2">
        <f t="shared" si="22"/>
        <v>14565.344420000001</v>
      </c>
      <c r="H1014" s="2">
        <f t="shared" si="19"/>
        <v>0.3000000000174623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1194.51</v>
      </c>
      <c r="D1015" s="1">
        <f>BILANCA!E37</f>
        <v>1194.51</v>
      </c>
      <c r="E1015" s="1">
        <v>0</v>
      </c>
      <c r="F1015" s="1">
        <v>0</v>
      </c>
      <c r="G1015" s="2">
        <f t="shared" si="22"/>
        <v>114.67295999999999</v>
      </c>
      <c r="H1015" s="2">
        <f t="shared" si="19"/>
        <v>0.98000000000001819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136892.26999999999</v>
      </c>
      <c r="D1018" s="1">
        <f>BILANCA!E40</f>
        <v>165687.01</v>
      </c>
      <c r="E1018" s="1">
        <v>0</v>
      </c>
      <c r="F1018" s="1">
        <v>0</v>
      </c>
      <c r="G1018" s="2">
        <f t="shared" si="22"/>
        <v>16389.320150000003</v>
      </c>
      <c r="H1018" s="2">
        <f t="shared" si="19"/>
        <v>0.27999999999883585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2090.4699999999998</v>
      </c>
      <c r="D1025" s="1">
        <f>BILANCA!E47</f>
        <v>2090.4699999999998</v>
      </c>
      <c r="E1025" s="1">
        <v>0</v>
      </c>
      <c r="F1025" s="1">
        <v>0</v>
      </c>
      <c r="G1025" s="2">
        <f t="shared" si="22"/>
        <v>263.39922000000001</v>
      </c>
      <c r="H1025" s="2">
        <f t="shared" si="19"/>
        <v>0.93999999999959982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2090.4699999999998</v>
      </c>
      <c r="D1028" s="1">
        <f>BILANCA!E50</f>
        <v>2090.4699999999998</v>
      </c>
      <c r="E1028" s="1">
        <v>0</v>
      </c>
      <c r="F1028" s="1">
        <v>0</v>
      </c>
      <c r="G1028" s="2">
        <f t="shared" si="22"/>
        <v>282.21344999999997</v>
      </c>
      <c r="H1028" s="2">
        <f t="shared" si="19"/>
        <v>0.93999999999959982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83256.94</v>
      </c>
      <c r="D1032" s="1">
        <f>BILANCA!E54</f>
        <v>90271.99</v>
      </c>
      <c r="E1032" s="1">
        <v>0</v>
      </c>
      <c r="F1032" s="1">
        <v>0</v>
      </c>
      <c r="G1032" s="2">
        <f t="shared" si="22"/>
        <v>12926.245080000001</v>
      </c>
      <c r="H1032" s="2">
        <f t="shared" si="19"/>
        <v>6.9999999992433004E-2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83256.94</v>
      </c>
      <c r="D1033" s="1">
        <f>BILANCA!E55</f>
        <v>90271.99</v>
      </c>
      <c r="E1033" s="1">
        <v>0</v>
      </c>
      <c r="F1033" s="1">
        <v>0</v>
      </c>
      <c r="G1033" s="2">
        <f t="shared" si="22"/>
        <v>13190.046000000002</v>
      </c>
      <c r="H1033" s="2">
        <f t="shared" si="19"/>
        <v>6.9999999992433004E-2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311842.08999999997</v>
      </c>
      <c r="D1046" s="1">
        <f>BILANCA!E68</f>
        <v>296132.51</v>
      </c>
      <c r="E1046" s="1">
        <v>0</v>
      </c>
      <c r="F1046" s="1">
        <v>0</v>
      </c>
      <c r="G1046" s="2">
        <f t="shared" si="22"/>
        <v>56958.747929999998</v>
      </c>
      <c r="H1046" s="2">
        <f t="shared" si="19"/>
        <v>0.57999999995809048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85782.399999999994</v>
      </c>
      <c r="D1047" s="1">
        <f>BILANCA!E69</f>
        <v>59868.47</v>
      </c>
      <c r="E1047" s="1">
        <v>0</v>
      </c>
      <c r="F1047" s="1">
        <v>0</v>
      </c>
      <c r="G1047" s="2">
        <f t="shared" si="22"/>
        <v>13153.23776</v>
      </c>
      <c r="H1047" s="2">
        <f t="shared" si="19"/>
        <v>0.86999999999534339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85782.399999999994</v>
      </c>
      <c r="D1048" s="1">
        <f>BILANCA!E70</f>
        <v>59868.47</v>
      </c>
      <c r="E1048" s="1">
        <v>0</v>
      </c>
      <c r="F1048" s="1">
        <v>0</v>
      </c>
      <c r="G1048" s="2">
        <f t="shared" si="22"/>
        <v>13358.757099999999</v>
      </c>
      <c r="H1048" s="2">
        <f t="shared" si="19"/>
        <v>0.86999999999534339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85782.399999999994</v>
      </c>
      <c r="D1050" s="1">
        <f>BILANCA!E72</f>
        <v>59868.47</v>
      </c>
      <c r="E1050" s="1">
        <v>0</v>
      </c>
      <c r="F1050" s="1">
        <v>0</v>
      </c>
      <c r="G1050" s="2">
        <f t="shared" si="22"/>
        <v>13769.79578</v>
      </c>
      <c r="H1050" s="2">
        <f t="shared" si="19"/>
        <v>0.86999999999534339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24787.13</v>
      </c>
      <c r="D1056" s="1">
        <f>BILANCA!E78</f>
        <v>7480.07</v>
      </c>
      <c r="E1056" s="1">
        <v>0</v>
      </c>
      <c r="F1056" s="1">
        <v>0</v>
      </c>
      <c r="G1056" s="2">
        <f t="shared" si="22"/>
        <v>2901.5507099999995</v>
      </c>
      <c r="H1056" s="2">
        <f t="shared" si="19"/>
        <v>0.2000000000007276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12744.6</v>
      </c>
      <c r="D1061" s="1">
        <f>BILANCA!E83</f>
        <v>0</v>
      </c>
      <c r="E1061" s="1">
        <v>0</v>
      </c>
      <c r="F1061" s="1">
        <v>0</v>
      </c>
      <c r="G1061" s="2">
        <f t="shared" si="22"/>
        <v>994.0788</v>
      </c>
      <c r="H1061" s="2">
        <f t="shared" si="19"/>
        <v>0.3999999999996362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12042.53</v>
      </c>
      <c r="D1064" s="1">
        <f>BILANCA!E86</f>
        <v>7480.07</v>
      </c>
      <c r="E1064" s="1">
        <v>0</v>
      </c>
      <c r="F1064" s="1">
        <v>0</v>
      </c>
      <c r="G1064" s="2">
        <f t="shared" si="22"/>
        <v>2187.2162699999999</v>
      </c>
      <c r="H1064" s="2">
        <f t="shared" si="19"/>
        <v>0.53999999999905413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6688.11</v>
      </c>
      <c r="D1096" s="1">
        <f>BILANCA!E118</f>
        <v>6688.11</v>
      </c>
      <c r="E1096" s="1">
        <v>0</v>
      </c>
      <c r="F1096" s="1">
        <v>0</v>
      </c>
      <c r="G1096" s="2">
        <f t="shared" si="22"/>
        <v>2267.2692900000002</v>
      </c>
      <c r="H1096" s="2">
        <f t="shared" si="23"/>
        <v>0.21999999999934516</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6688.11</v>
      </c>
      <c r="D1097" s="1">
        <f>BILANCA!E119</f>
        <v>6688.11</v>
      </c>
      <c r="E1097" s="1">
        <v>0</v>
      </c>
      <c r="F1097" s="1">
        <v>0</v>
      </c>
      <c r="G1097" s="2">
        <f t="shared" si="22"/>
        <v>2287.3336199999999</v>
      </c>
      <c r="H1097" s="2">
        <f t="shared" si="23"/>
        <v>0.21999999999934516</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6688.11</v>
      </c>
      <c r="D1101" s="1">
        <f>BILANCA!E123</f>
        <v>6688.11</v>
      </c>
      <c r="E1101" s="1">
        <v>0</v>
      </c>
      <c r="F1101" s="1">
        <v>0</v>
      </c>
      <c r="G1101" s="2">
        <f t="shared" si="22"/>
        <v>2367.59094</v>
      </c>
      <c r="H1101" s="2">
        <f t="shared" si="23"/>
        <v>0.21999999999934516</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5050.4799999999996</v>
      </c>
      <c r="D1124" s="1">
        <f>BILANCA!E146</f>
        <v>5505.67</v>
      </c>
      <c r="E1124" s="1">
        <v>0</v>
      </c>
      <c r="F1124" s="1">
        <v>0</v>
      </c>
      <c r="G1124" s="2">
        <f t="shared" si="22"/>
        <v>2264.7166199999997</v>
      </c>
      <c r="H1124" s="2">
        <f t="shared" si="23"/>
        <v>0.80999999999949068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300.04000000000002</v>
      </c>
      <c r="D1136" s="1">
        <f>BILANCA!E158</f>
        <v>300.04000000000002</v>
      </c>
      <c r="E1136" s="1">
        <v>0</v>
      </c>
      <c r="F1136" s="1">
        <v>0</v>
      </c>
      <c r="G1136" s="2">
        <f t="shared" si="22"/>
        <v>137.71836000000002</v>
      </c>
      <c r="H1136" s="2">
        <f t="shared" si="23"/>
        <v>8.0000000000040927E-2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4176.87</v>
      </c>
      <c r="D1137" s="1">
        <f>BILANCA!E159</f>
        <v>5027.54</v>
      </c>
      <c r="E1137" s="1">
        <v>0</v>
      </c>
      <c r="F1137" s="1">
        <v>0</v>
      </c>
      <c r="G1137" s="2">
        <f t="shared" si="22"/>
        <v>2191.7203</v>
      </c>
      <c r="H1137" s="2">
        <f t="shared" si="23"/>
        <v>0.59000000000014552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1707.66</v>
      </c>
      <c r="D1138" s="1">
        <f>BILANCA!E160</f>
        <v>1565.97</v>
      </c>
      <c r="E1138" s="1">
        <v>0</v>
      </c>
      <c r="F1138" s="1">
        <v>0</v>
      </c>
      <c r="G1138" s="2">
        <f t="shared" si="22"/>
        <v>750.13799999999992</v>
      </c>
      <c r="H1138" s="2">
        <f t="shared" si="23"/>
        <v>0.36999999999989086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1134.0899999999999</v>
      </c>
      <c r="D1141" s="1">
        <f>BILANCA!E163</f>
        <v>1387.88</v>
      </c>
      <c r="E1141" s="1">
        <v>0</v>
      </c>
      <c r="F1141" s="1">
        <v>0</v>
      </c>
      <c r="G1141" s="2">
        <f t="shared" si="22"/>
        <v>617.75630000000001</v>
      </c>
      <c r="H1141" s="2">
        <f t="shared" si="23"/>
        <v>0.20999999999980901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189533.97</v>
      </c>
      <c r="D1148" s="1">
        <f>BILANCA!E170</f>
        <v>216590.19</v>
      </c>
      <c r="E1148" s="1">
        <v>0</v>
      </c>
      <c r="F1148" s="1">
        <v>0</v>
      </c>
      <c r="G1148" s="2">
        <f t="shared" si="22"/>
        <v>102747.86775</v>
      </c>
      <c r="H1148" s="2">
        <f t="shared" si="23"/>
        <v>0.22000000000116415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69.25</v>
      </c>
      <c r="D1149" s="1">
        <f>BILANCA!E171</f>
        <v>69.25</v>
      </c>
      <c r="E1149" s="1">
        <v>0</v>
      </c>
      <c r="F1149" s="1">
        <v>0</v>
      </c>
      <c r="G1149" s="2">
        <f t="shared" si="22"/>
        <v>34.486499999999999</v>
      </c>
      <c r="H1149" s="2">
        <f t="shared" si="23"/>
        <v>0.5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189464.72</v>
      </c>
      <c r="D1151" s="1">
        <f>BILANCA!E173</f>
        <v>216520.94</v>
      </c>
      <c r="E1151" s="1">
        <v>0</v>
      </c>
      <c r="F1151" s="1">
        <v>0</v>
      </c>
      <c r="G1151" s="2">
        <f t="shared" si="22"/>
        <v>104581.10880000002</v>
      </c>
      <c r="H1151" s="2">
        <f t="shared" si="23"/>
        <v>0.33999999999650754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6428268.1899999995</v>
      </c>
      <c r="D1152" s="1">
        <f>BILANCA!E175</f>
        <v>6417959.3399999999</v>
      </c>
      <c r="E1152" s="1">
        <v>0</v>
      </c>
      <c r="F1152" s="1">
        <v>0</v>
      </c>
      <c r="G1152" s="2">
        <f t="shared" si="22"/>
        <v>3255647.58103</v>
      </c>
      <c r="H1152" s="2">
        <f t="shared" si="23"/>
        <v>0.52999999932944775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230675.12000000002</v>
      </c>
      <c r="D1153" s="1">
        <f>BILANCA!E176</f>
        <v>283678.51</v>
      </c>
      <c r="E1153" s="1">
        <v>0</v>
      </c>
      <c r="F1153" s="1">
        <v>0</v>
      </c>
      <c r="G1153" s="2">
        <f t="shared" si="22"/>
        <v>135665.46380000003</v>
      </c>
      <c r="H1153" s="2">
        <f t="shared" si="23"/>
        <v>0.61000000001513399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230230.37000000002</v>
      </c>
      <c r="D1154" s="1">
        <f>BILANCA!E177</f>
        <v>248647.89</v>
      </c>
      <c r="E1154" s="1">
        <v>0</v>
      </c>
      <c r="F1154" s="1">
        <v>0</v>
      </c>
      <c r="G1154" s="2">
        <f t="shared" si="22"/>
        <v>124406.97165000002</v>
      </c>
      <c r="H1154" s="2">
        <f t="shared" si="23"/>
        <v>0.48000000001047738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187245.84</v>
      </c>
      <c r="D1155" s="1">
        <f>BILANCA!E178</f>
        <v>213838.21</v>
      </c>
      <c r="E1155" s="1">
        <v>0</v>
      </c>
      <c r="F1155" s="1">
        <v>0</v>
      </c>
      <c r="G1155" s="2">
        <f t="shared" si="22"/>
        <v>105766.62871999999</v>
      </c>
      <c r="H1155" s="2">
        <f t="shared" si="23"/>
        <v>0.36999999999534339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32091.98</v>
      </c>
      <c r="D1156" s="1">
        <f>BILANCA!E179</f>
        <v>26869.91</v>
      </c>
      <c r="E1156" s="1">
        <v>0</v>
      </c>
      <c r="F1156" s="1">
        <v>0</v>
      </c>
      <c r="G1156" s="2">
        <f t="shared" si="22"/>
        <v>14848.901399999999</v>
      </c>
      <c r="H1156" s="2">
        <f t="shared" si="23"/>
        <v>0.11000000000058208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112.7</v>
      </c>
      <c r="D1157" s="1">
        <f>BILANCA!E180</f>
        <v>269.85000000000002</v>
      </c>
      <c r="E1157" s="1">
        <v>0</v>
      </c>
      <c r="F1157" s="1">
        <v>0</v>
      </c>
      <c r="G1157" s="2">
        <f t="shared" si="22"/>
        <v>113.51759999999999</v>
      </c>
      <c r="H1157" s="2">
        <f t="shared" si="23"/>
        <v>0.44999999999997442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156.94</v>
      </c>
      <c r="E1159" s="1">
        <v>0</v>
      </c>
      <c r="F1159" s="1">
        <v>0</v>
      </c>
      <c r="G1159" s="2">
        <f t="shared" si="22"/>
        <v>55.24288</v>
      </c>
      <c r="H1159" s="2">
        <f t="shared" si="23"/>
        <v>6.0000000000002274E-2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112.7</v>
      </c>
      <c r="D1160" s="1">
        <f>BILANCA!E183</f>
        <v>112.91</v>
      </c>
      <c r="E1160" s="1">
        <v>0</v>
      </c>
      <c r="F1160" s="1">
        <v>0</v>
      </c>
      <c r="G1160" s="2">
        <f t="shared" si="22"/>
        <v>59.918039999999991</v>
      </c>
      <c r="H1160" s="2">
        <f t="shared" si="23"/>
        <v>0.39000000000000057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10779.85</v>
      </c>
      <c r="D1165" s="1">
        <f>BILANCA!E188</f>
        <v>7669.92</v>
      </c>
      <c r="E1165" s="1">
        <v>0</v>
      </c>
      <c r="F1165" s="1">
        <v>0</v>
      </c>
      <c r="G1165" s="2">
        <f t="shared" si="22"/>
        <v>4753.7835800000003</v>
      </c>
      <c r="H1165" s="2">
        <f t="shared" si="23"/>
        <v>0.22999999999956344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430.77</v>
      </c>
      <c r="D1166" s="1">
        <f>BILANCA!E189</f>
        <v>1325.81</v>
      </c>
      <c r="E1166" s="1">
        <v>0</v>
      </c>
      <c r="F1166" s="1">
        <v>0</v>
      </c>
      <c r="G1166" s="2">
        <f t="shared" si="22"/>
        <v>564.07736999999997</v>
      </c>
      <c r="H1166" s="2">
        <f t="shared" si="23"/>
        <v>0.42000000000007276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33704.81</v>
      </c>
      <c r="E1183" s="1">
        <v>0</v>
      </c>
      <c r="F1183" s="1">
        <v>0</v>
      </c>
      <c r="G1183" s="2">
        <f t="shared" si="22"/>
        <v>13481.923999999999</v>
      </c>
      <c r="H1183" s="2">
        <f t="shared" si="23"/>
        <v>0.19000000000232831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33704.81</v>
      </c>
      <c r="E1184" s="1">
        <v>0</v>
      </c>
      <c r="F1184" s="1">
        <v>0</v>
      </c>
      <c r="G1184" s="2">
        <f t="shared" si="22"/>
        <v>13549.333619999999</v>
      </c>
      <c r="H1184" s="2">
        <f t="shared" si="23"/>
        <v>0.19000000000232831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33704.81</v>
      </c>
      <c r="E1189" s="1">
        <v>0</v>
      </c>
      <c r="F1189" s="1">
        <v>0</v>
      </c>
      <c r="G1189" s="2">
        <f t="shared" si="22"/>
        <v>13886.381719999998</v>
      </c>
      <c r="H1189" s="2">
        <f t="shared" si="23"/>
        <v>0.19000000000232831</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13.98</v>
      </c>
      <c r="D1211" s="1">
        <f>BILANCA!E234</f>
        <v>0</v>
      </c>
      <c r="E1211" s="1">
        <v>0</v>
      </c>
      <c r="F1211" s="1">
        <v>0</v>
      </c>
      <c r="G1211" s="2">
        <f t="shared" si="22"/>
        <v>3.1874400000000001</v>
      </c>
      <c r="H1211" s="2">
        <f t="shared" si="23"/>
        <v>1.9999999999999574E-2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13.98</v>
      </c>
      <c r="D1213" s="1">
        <f>BILANCA!E236</f>
        <v>0</v>
      </c>
      <c r="E1213" s="1">
        <v>0</v>
      </c>
      <c r="F1213" s="1">
        <v>0</v>
      </c>
      <c r="G1213" s="2">
        <f t="shared" si="22"/>
        <v>3.2154000000000003</v>
      </c>
      <c r="H1213" s="2">
        <f t="shared" si="23"/>
        <v>1.9999999999999574E-2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6197593.0699999994</v>
      </c>
      <c r="D1214" s="1">
        <f>BILANCA!E237</f>
        <v>6134280.8300000001</v>
      </c>
      <c r="E1214" s="1">
        <v>0</v>
      </c>
      <c r="F1214" s="1">
        <v>0</v>
      </c>
      <c r="G1214" s="2">
        <f t="shared" si="22"/>
        <v>4265681.7426300002</v>
      </c>
      <c r="H1214" s="2">
        <f t="shared" si="23"/>
        <v>0.23999999929219484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6123114.21</v>
      </c>
      <c r="D1215" s="1">
        <f>BILANCA!E238</f>
        <v>6094810.1299999999</v>
      </c>
      <c r="E1215" s="1">
        <v>0</v>
      </c>
      <c r="F1215" s="1">
        <v>0</v>
      </c>
      <c r="G1215" s="2">
        <f t="shared" si="22"/>
        <v>4248554.3970400002</v>
      </c>
      <c r="H1215" s="2">
        <f t="shared" si="23"/>
        <v>0.33999999985098839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6123114.21</v>
      </c>
      <c r="D1216" s="1">
        <f>BILANCA!E239</f>
        <v>6128514.9399999995</v>
      </c>
      <c r="E1216" s="1">
        <v>0</v>
      </c>
      <c r="F1216" s="1">
        <v>0</v>
      </c>
      <c r="G1216" s="2">
        <f t="shared" si="22"/>
        <v>4282573.5729700001</v>
      </c>
      <c r="H1216" s="2">
        <f t="shared" si="23"/>
        <v>0.27000000048428774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6123114.21</v>
      </c>
      <c r="D1217" s="1">
        <f>BILANCA!E240</f>
        <v>6038702.2199999997</v>
      </c>
      <c r="E1217" s="1">
        <v>0</v>
      </c>
      <c r="F1217" s="1">
        <v>0</v>
      </c>
      <c r="G1217" s="2">
        <f t="shared" si="22"/>
        <v>4258921.3640999999</v>
      </c>
      <c r="H1217" s="2">
        <f t="shared" si="23"/>
        <v>0.42999999970197678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89812.72</v>
      </c>
      <c r="E1218" s="1">
        <v>0</v>
      </c>
      <c r="F1218" s="1">
        <v>0</v>
      </c>
      <c r="G1218" s="2">
        <f t="shared" si="22"/>
        <v>42211.9784</v>
      </c>
      <c r="H1218" s="2">
        <f t="shared" si="23"/>
        <v>0.27999999999883585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33704.81</v>
      </c>
      <c r="E1219" s="1">
        <v>0</v>
      </c>
      <c r="F1219" s="1">
        <v>0</v>
      </c>
      <c r="G1219" s="2">
        <f t="shared" si="22"/>
        <v>15908.670319999997</v>
      </c>
      <c r="H1219" s="2">
        <f t="shared" si="23"/>
        <v>0.19000000000232831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33704.81</v>
      </c>
      <c r="E1220" s="1">
        <v>0</v>
      </c>
      <c r="F1220" s="1">
        <v>0</v>
      </c>
      <c r="G1220" s="2">
        <f t="shared" si="22"/>
        <v>15976.079939999998</v>
      </c>
      <c r="H1220" s="2">
        <f t="shared" si="23"/>
        <v>0.19000000000232831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69442.349999999977</v>
      </c>
      <c r="D1222" s="1">
        <f>BILANCA!E245</f>
        <v>33979</v>
      </c>
      <c r="E1222" s="1">
        <v>0</v>
      </c>
      <c r="F1222" s="1">
        <v>0</v>
      </c>
      <c r="G1222" s="2">
        <f t="shared" si="22"/>
        <v>32838.683649999992</v>
      </c>
      <c r="H1222" s="2">
        <f t="shared" si="23"/>
        <v>0.34999999997671694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840945.73</v>
      </c>
      <c r="D1223" s="1">
        <f>BILANCA!E246</f>
        <v>846084.04</v>
      </c>
      <c r="E1223" s="1">
        <v>0</v>
      </c>
      <c r="F1223" s="1">
        <v>0</v>
      </c>
      <c r="G1223" s="2">
        <f t="shared" si="22"/>
        <v>607947.31440000003</v>
      </c>
      <c r="H1223" s="2">
        <f t="shared" si="23"/>
        <v>0.31000000005587935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840945.73</v>
      </c>
      <c r="D1224" s="1">
        <f>BILANCA!E247</f>
        <v>810253.16</v>
      </c>
      <c r="E1224" s="1">
        <v>0</v>
      </c>
      <c r="F1224" s="1">
        <v>0</v>
      </c>
      <c r="G1224" s="2">
        <f t="shared" si="22"/>
        <v>593209.94405000005</v>
      </c>
      <c r="H1224" s="2">
        <f t="shared" si="23"/>
        <v>0.43000000005122274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35830.879999999997</v>
      </c>
      <c r="E1226" s="1">
        <v>0</v>
      </c>
      <c r="F1226" s="1">
        <v>0</v>
      </c>
      <c r="G1226" s="2">
        <f t="shared" si="22"/>
        <v>17413.807679999998</v>
      </c>
      <c r="H1226" s="2">
        <f t="shared" si="23"/>
        <v>0.12000000000261934</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771503.38</v>
      </c>
      <c r="D1227" s="1">
        <f>BILANCA!E250</f>
        <v>812105.04</v>
      </c>
      <c r="E1227" s="1">
        <v>0</v>
      </c>
      <c r="F1227" s="1">
        <v>0</v>
      </c>
      <c r="G1227" s="2">
        <f t="shared" si="22"/>
        <v>584554.08424</v>
      </c>
      <c r="H1227" s="2">
        <f t="shared" si="23"/>
        <v>0.42000000004190952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771503.38</v>
      </c>
      <c r="D1229" s="1">
        <f>BILANCA!E252</f>
        <v>812105.04</v>
      </c>
      <c r="E1229" s="1">
        <v>0</v>
      </c>
      <c r="F1229" s="1">
        <v>0</v>
      </c>
      <c r="G1229" s="2">
        <f t="shared" si="22"/>
        <v>589345.51115999999</v>
      </c>
      <c r="H1229" s="2">
        <f t="shared" si="23"/>
        <v>0.42000000004190952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5036.51</v>
      </c>
      <c r="D1232" s="1">
        <f>BILANCA!E255</f>
        <v>5491.7</v>
      </c>
      <c r="E1232" s="1">
        <v>0</v>
      </c>
      <c r="F1232" s="1">
        <v>0</v>
      </c>
      <c r="G1232" s="2">
        <f t="shared" si="22"/>
        <v>3988.95759</v>
      </c>
      <c r="H1232" s="2">
        <f t="shared" si="23"/>
        <v>0.78999999999996362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160264.76</v>
      </c>
      <c r="D1236" s="1">
        <f>BILANCA!E259</f>
        <v>125090.2</v>
      </c>
      <c r="E1236" s="1">
        <v>0</v>
      </c>
      <c r="F1236" s="1">
        <v>0</v>
      </c>
      <c r="G1236" s="2">
        <f t="shared" si="22"/>
        <v>103842.62548</v>
      </c>
      <c r="H1236" s="2">
        <f t="shared" si="23"/>
        <v>0.43999999998777639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160264.76</v>
      </c>
      <c r="D1237" s="1">
        <f>BILANCA!E260</f>
        <v>125090.2</v>
      </c>
      <c r="E1237" s="1">
        <v>0</v>
      </c>
      <c r="F1237" s="1">
        <v>0</v>
      </c>
      <c r="G1237" s="2">
        <f t="shared" si="22"/>
        <v>104253.07064000001</v>
      </c>
      <c r="H1237" s="2">
        <f t="shared" si="23"/>
        <v>0.43999999998777639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2613.8000000000002</v>
      </c>
      <c r="D1240" s="1">
        <f>BILANCA!E264</f>
        <v>2719.05</v>
      </c>
      <c r="E1240" s="1">
        <v>0</v>
      </c>
      <c r="F1240" s="1">
        <v>0</v>
      </c>
      <c r="G1240" s="2">
        <f t="shared" si="22"/>
        <v>2069.3383000000003</v>
      </c>
      <c r="H1240" s="2">
        <f t="shared" si="23"/>
        <v>0.25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3570.77</v>
      </c>
      <c r="D1241" s="1">
        <f>BILANCA!E265</f>
        <v>4174.5</v>
      </c>
      <c r="E1241" s="1">
        <v>0</v>
      </c>
      <c r="F1241" s="1">
        <v>0</v>
      </c>
      <c r="G1241" s="2">
        <f t="shared" si="22"/>
        <v>3075.3006599999999</v>
      </c>
      <c r="H1241" s="2">
        <f t="shared" si="23"/>
        <v>0.73000000000001819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11640.89</v>
      </c>
      <c r="D1244" s="1">
        <f>BILANCA!E268</f>
        <v>7078.43</v>
      </c>
      <c r="E1244" s="1">
        <v>0</v>
      </c>
      <c r="F1244" s="1">
        <v>0</v>
      </c>
      <c r="G1244" s="2">
        <f t="shared" si="24"/>
        <v>6733.2127500000006</v>
      </c>
      <c r="H1244" s="2">
        <f t="shared" si="23"/>
        <v>0.54000000000087311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401.64</v>
      </c>
      <c r="D1247" s="1">
        <f>BILANCA!E271</f>
        <v>401.64</v>
      </c>
      <c r="E1247" s="1">
        <v>0</v>
      </c>
      <c r="F1247" s="1">
        <v>0</v>
      </c>
      <c r="G1247" s="2">
        <f t="shared" si="24"/>
        <v>318.09888000000001</v>
      </c>
      <c r="H1247" s="2">
        <f t="shared" si="23"/>
        <v>0.72000000000002728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314.57</v>
      </c>
      <c r="E1263" s="1">
        <v>0</v>
      </c>
      <c r="F1263" s="1">
        <v>0</v>
      </c>
      <c r="G1263" s="2">
        <f t="shared" si="24"/>
        <v>176.15920000000003</v>
      </c>
      <c r="H1263" s="2">
        <f t="shared" si="23"/>
        <v>0.43000000000000682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230230.37</v>
      </c>
      <c r="D1264" s="1">
        <f>BILANCA!E288</f>
        <v>248333.32</v>
      </c>
      <c r="E1264" s="1">
        <v>0</v>
      </c>
      <c r="F1264" s="1">
        <v>0</v>
      </c>
      <c r="G1264" s="2">
        <f t="shared" si="24"/>
        <v>204258.05981000001</v>
      </c>
      <c r="H1264" s="2">
        <f t="shared" si="23"/>
        <v>0.69000000000232831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430.77</v>
      </c>
      <c r="D1266" s="1">
        <f>BILANCA!E290</f>
        <v>1325.81</v>
      </c>
      <c r="E1266" s="1">
        <v>0</v>
      </c>
      <c r="F1266" s="1">
        <v>0</v>
      </c>
      <c r="G1266" s="2">
        <f t="shared" si="24"/>
        <v>872.31636999999989</v>
      </c>
      <c r="H1266" s="2">
        <f t="shared" si="23"/>
        <v>0.42000000000007276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33704.81</v>
      </c>
      <c r="E1270" s="1">
        <v>0</v>
      </c>
      <c r="F1270" s="1">
        <v>0</v>
      </c>
      <c r="G1270" s="2">
        <f t="shared" si="24"/>
        <v>19346.560939999996</v>
      </c>
      <c r="H1270" s="2">
        <f t="shared" si="23"/>
        <v>0.19000000000232831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537.70000000000005</v>
      </c>
      <c r="E1274" s="1">
        <v>0</v>
      </c>
      <c r="F1274" s="1">
        <v>0</v>
      </c>
      <c r="G1274" s="2">
        <f t="shared" si="24"/>
        <v>312.94139999999999</v>
      </c>
      <c r="H1274" s="2">
        <f t="shared" si="23"/>
        <v>0.29999999999995453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10779.85</v>
      </c>
      <c r="D1278" s="1">
        <f>BILANCA!E302</f>
        <v>7132.22</v>
      </c>
      <c r="E1278" s="1">
        <v>0</v>
      </c>
      <c r="F1278" s="1">
        <v>0</v>
      </c>
      <c r="G1278" s="2">
        <f t="shared" si="24"/>
        <v>7388.0655499999993</v>
      </c>
      <c r="H1278" s="2">
        <f t="shared" si="23"/>
        <v>0.36999999999989086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33704.81</v>
      </c>
      <c r="E1285" s="1">
        <v>0</v>
      </c>
      <c r="F1285" s="1">
        <v>0</v>
      </c>
      <c r="G1285" s="2">
        <f t="shared" si="24"/>
        <v>20357.705239999999</v>
      </c>
      <c r="H1285" s="2">
        <f t="shared" si="23"/>
        <v>0.19000000000232831</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2401439.04</v>
      </c>
      <c r="D1408" s="1">
        <f>'RAS-funkcijski'!E114</f>
        <v>3121677.04</v>
      </c>
      <c r="E1408" s="1">
        <v>0</v>
      </c>
      <c r="F1408" s="1">
        <v>0</v>
      </c>
      <c r="G1408" s="2">
        <f t="shared" si="24"/>
        <v>950927.24320000003</v>
      </c>
      <c r="H1408" s="2">
        <f t="shared" si="27"/>
        <v>8.0000000074505806E-2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2216003.31</v>
      </c>
      <c r="D1409" s="1">
        <f>'RAS-funkcijski'!E115</f>
        <v>2858881.81</v>
      </c>
      <c r="E1409" s="1">
        <v>0</v>
      </c>
      <c r="F1409" s="1">
        <v>0</v>
      </c>
      <c r="G1409" s="2">
        <f t="shared" si="24"/>
        <v>880648.12923000008</v>
      </c>
      <c r="H1409" s="2">
        <f t="shared" si="27"/>
        <v>0.5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2216003.31</v>
      </c>
      <c r="D1411" s="1">
        <f>'RAS-funkcijski'!E117</f>
        <v>2858881.81</v>
      </c>
      <c r="E1411" s="1">
        <v>0</v>
      </c>
      <c r="F1411" s="1">
        <v>0</v>
      </c>
      <c r="G1411" s="2">
        <f t="shared" si="24"/>
        <v>896515.66308999993</v>
      </c>
      <c r="H1411" s="2">
        <f t="shared" si="27"/>
        <v>0.5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184098.49</v>
      </c>
      <c r="D1420" s="1">
        <f>'RAS-funkcijski'!E126</f>
        <v>262795.23</v>
      </c>
      <c r="E1420" s="1">
        <v>0</v>
      </c>
      <c r="F1420" s="1">
        <v>0</v>
      </c>
      <c r="G1420" s="2">
        <f t="shared" si="24"/>
        <v>86582.051899999991</v>
      </c>
      <c r="H1420" s="2">
        <f t="shared" si="27"/>
        <v>0.71999999997206032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1337.24</v>
      </c>
      <c r="D1422" s="1">
        <f>'RAS-funkcijski'!E128</f>
        <v>0</v>
      </c>
      <c r="E1422" s="1">
        <v>0</v>
      </c>
      <c r="F1422" s="1">
        <v>0</v>
      </c>
      <c r="G1422" s="2">
        <f t="shared" si="24"/>
        <v>165.81775999999999</v>
      </c>
      <c r="H1422" s="2">
        <f t="shared" si="27"/>
        <v>0.24000000000000909</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2401439.04</v>
      </c>
      <c r="D1435" s="13">
        <f>'RAS-funkcijski'!E141</f>
        <v>3121677.04</v>
      </c>
      <c r="E1435" s="13">
        <v>0</v>
      </c>
      <c r="F1435" s="13">
        <v>0</v>
      </c>
      <c r="G1435" s="14">
        <f t="shared" si="24"/>
        <v>1184336.6574400002</v>
      </c>
      <c r="H1435" s="14">
        <f t="shared" si="27"/>
        <v>8.0000000074505806E-2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230661.14</v>
      </c>
      <c r="D1480" s="6"/>
      <c r="E1480" s="6">
        <v>0</v>
      </c>
      <c r="F1480" s="6">
        <v>0</v>
      </c>
      <c r="G1480" s="7">
        <f t="shared" ref="G1480:G1580" si="34">B1480/1000*C1480</f>
        <v>230.66114000000002</v>
      </c>
      <c r="H1480" s="7">
        <f t="shared" ref="H1480:H1580" si="35">ABS(C1480-ROUND(C1480,0))</f>
        <v>0.14000000001396984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3130572.4</v>
      </c>
      <c r="D1481" s="1">
        <v>0</v>
      </c>
      <c r="E1481" s="1">
        <v>0</v>
      </c>
      <c r="F1481" s="1">
        <v>0</v>
      </c>
      <c r="G1481" s="2">
        <f t="shared" si="34"/>
        <v>6261.1448</v>
      </c>
      <c r="H1481" s="2">
        <f t="shared" si="35"/>
        <v>0.39999999990686774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13740.88</v>
      </c>
      <c r="D1482" s="1">
        <v>0</v>
      </c>
      <c r="E1482" s="1">
        <v>0</v>
      </c>
      <c r="F1482" s="1">
        <v>0</v>
      </c>
      <c r="G1482" s="2">
        <f t="shared" si="34"/>
        <v>41.222639999999998</v>
      </c>
      <c r="H1482" s="2">
        <f t="shared" si="35"/>
        <v>0.12000000000080036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2951918.57</v>
      </c>
      <c r="D1483" s="1">
        <v>0</v>
      </c>
      <c r="E1483" s="1">
        <v>0</v>
      </c>
      <c r="F1483" s="1">
        <v>0</v>
      </c>
      <c r="G1483" s="2">
        <f t="shared" si="34"/>
        <v>11807.674279999999</v>
      </c>
      <c r="H1483" s="2">
        <f t="shared" si="35"/>
        <v>0.43000000016763806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2543261.67</v>
      </c>
      <c r="D1484" s="1">
        <v>0</v>
      </c>
      <c r="E1484" s="1">
        <v>0</v>
      </c>
      <c r="F1484" s="1">
        <v>0</v>
      </c>
      <c r="G1484" s="2">
        <f t="shared" si="34"/>
        <v>12716.308349999999</v>
      </c>
      <c r="H1484" s="2">
        <f t="shared" si="35"/>
        <v>0.33000000007450581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361292.63</v>
      </c>
      <c r="D1485" s="1">
        <v>0</v>
      </c>
      <c r="E1485" s="1">
        <v>0</v>
      </c>
      <c r="F1485" s="1">
        <v>0</v>
      </c>
      <c r="G1485" s="2">
        <f t="shared" si="34"/>
        <v>2167.75578</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1785.58</v>
      </c>
      <c r="D1486" s="1">
        <v>0</v>
      </c>
      <c r="E1486" s="1">
        <v>0</v>
      </c>
      <c r="F1486" s="1">
        <v>0</v>
      </c>
      <c r="G1486" s="2">
        <f t="shared" si="34"/>
        <v>12.49906</v>
      </c>
      <c r="H1486" s="2">
        <f t="shared" si="35"/>
        <v>0.42000000000007276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29909.93</v>
      </c>
      <c r="D1489" s="1">
        <v>0</v>
      </c>
      <c r="E1489" s="1">
        <v>0</v>
      </c>
      <c r="F1489" s="1">
        <v>0</v>
      </c>
      <c r="G1489" s="2">
        <f t="shared" si="34"/>
        <v>299.09930000000003</v>
      </c>
      <c r="H1489" s="2">
        <f t="shared" si="35"/>
        <v>6.9999999999708962E-2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15668.76</v>
      </c>
      <c r="D1491" s="1">
        <v>0</v>
      </c>
      <c r="E1491" s="1">
        <v>0</v>
      </c>
      <c r="F1491" s="1">
        <v>0</v>
      </c>
      <c r="G1491" s="2">
        <f t="shared" si="34"/>
        <v>188.02512000000002</v>
      </c>
      <c r="H1491" s="2">
        <f t="shared" si="35"/>
        <v>0.23999999999978172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128544.37</v>
      </c>
      <c r="D1492" s="1">
        <v>0</v>
      </c>
      <c r="E1492" s="1">
        <v>0</v>
      </c>
      <c r="F1492" s="1">
        <v>0</v>
      </c>
      <c r="G1492" s="2">
        <f t="shared" si="34"/>
        <v>1671.0768099999998</v>
      </c>
      <c r="H1492" s="2">
        <f t="shared" si="35"/>
        <v>0.36999999999534339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36368.58</v>
      </c>
      <c r="D1493" s="1">
        <v>0</v>
      </c>
      <c r="E1493" s="1">
        <v>0</v>
      </c>
      <c r="F1493" s="1">
        <v>0</v>
      </c>
      <c r="G1493" s="2">
        <f t="shared" si="34"/>
        <v>509.16012000000006</v>
      </c>
      <c r="H1493" s="2">
        <f t="shared" si="35"/>
        <v>0.41999999999825377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36368.58</v>
      </c>
      <c r="D1497" s="1">
        <v>0</v>
      </c>
      <c r="E1497" s="1">
        <v>0</v>
      </c>
      <c r="F1497" s="1">
        <v>0</v>
      </c>
      <c r="G1497" s="2">
        <f t="shared" si="34"/>
        <v>654.63443999999993</v>
      </c>
      <c r="H1497" s="2">
        <f t="shared" si="35"/>
        <v>0.41999999999825377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3077555.0300000003</v>
      </c>
      <c r="D1499" s="1">
        <v>0</v>
      </c>
      <c r="E1499" s="1">
        <v>0</v>
      </c>
      <c r="F1499" s="1">
        <v>0</v>
      </c>
      <c r="G1499" s="2">
        <f t="shared" si="34"/>
        <v>61551.100600000005</v>
      </c>
      <c r="H1499" s="2">
        <f t="shared" si="35"/>
        <v>3.0000000260770321E-2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15346.81</v>
      </c>
      <c r="D1500" s="1">
        <v>0</v>
      </c>
      <c r="E1500" s="1">
        <v>0</v>
      </c>
      <c r="F1500" s="1">
        <v>0</v>
      </c>
      <c r="G1500" s="2">
        <f t="shared" si="34"/>
        <v>322.28300999999999</v>
      </c>
      <c r="H1500" s="2">
        <f t="shared" si="35"/>
        <v>0.19000000000050932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2931895.12</v>
      </c>
      <c r="D1501" s="1">
        <v>0</v>
      </c>
      <c r="E1501" s="1">
        <v>0</v>
      </c>
      <c r="F1501" s="1">
        <v>0</v>
      </c>
      <c r="G1501" s="2">
        <f t="shared" si="34"/>
        <v>64501.692640000001</v>
      </c>
      <c r="H1501" s="2">
        <f t="shared" si="35"/>
        <v>0.12000000011175871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2516669.2999999998</v>
      </c>
      <c r="D1502" s="1">
        <v>0</v>
      </c>
      <c r="E1502" s="1">
        <v>0</v>
      </c>
      <c r="F1502" s="1">
        <v>0</v>
      </c>
      <c r="G1502" s="2">
        <f t="shared" si="34"/>
        <v>57883.393899999995</v>
      </c>
      <c r="H1502" s="2">
        <f t="shared" si="35"/>
        <v>0.29999999981373549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368556.4</v>
      </c>
      <c r="D1503" s="1">
        <v>0</v>
      </c>
      <c r="E1503" s="1">
        <v>0</v>
      </c>
      <c r="F1503" s="1">
        <v>0</v>
      </c>
      <c r="G1503" s="2">
        <f t="shared" si="34"/>
        <v>8845.3536000000004</v>
      </c>
      <c r="H1503" s="2">
        <f t="shared" si="35"/>
        <v>0.40000000002328306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1628.43</v>
      </c>
      <c r="D1504" s="1">
        <v>0</v>
      </c>
      <c r="E1504" s="1">
        <v>0</v>
      </c>
      <c r="F1504" s="1">
        <v>0</v>
      </c>
      <c r="G1504" s="2">
        <f t="shared" si="34"/>
        <v>40.710750000000004</v>
      </c>
      <c r="H1504" s="2">
        <f t="shared" si="35"/>
        <v>0.43000000000006366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29909.93</v>
      </c>
      <c r="D1507" s="1">
        <v>0</v>
      </c>
      <c r="E1507" s="1">
        <v>0</v>
      </c>
      <c r="F1507" s="1">
        <v>0</v>
      </c>
      <c r="G1507" s="2">
        <f t="shared" si="34"/>
        <v>837.47804000000008</v>
      </c>
      <c r="H1507" s="2">
        <f t="shared" si="35"/>
        <v>6.9999999999708962E-2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15131.06</v>
      </c>
      <c r="D1509" s="1">
        <v>0</v>
      </c>
      <c r="E1509" s="1">
        <v>0</v>
      </c>
      <c r="F1509" s="1">
        <v>0</v>
      </c>
      <c r="G1509" s="2">
        <f t="shared" si="34"/>
        <v>453.93179999999995</v>
      </c>
      <c r="H1509" s="2">
        <f t="shared" si="35"/>
        <v>5.9999999999490683E-2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127649.33</v>
      </c>
      <c r="D1510" s="1">
        <v>0</v>
      </c>
      <c r="E1510" s="1">
        <v>0</v>
      </c>
      <c r="F1510" s="1">
        <v>0</v>
      </c>
      <c r="G1510" s="2">
        <f t="shared" si="34"/>
        <v>3957.12923</v>
      </c>
      <c r="H1510" s="2">
        <f t="shared" si="35"/>
        <v>0.33000000000174623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2663.77</v>
      </c>
      <c r="D1511" s="1">
        <v>0</v>
      </c>
      <c r="E1511" s="1">
        <v>0</v>
      </c>
      <c r="F1511" s="1">
        <v>0</v>
      </c>
      <c r="G1511" s="2">
        <f t="shared" si="34"/>
        <v>85.240639999999999</v>
      </c>
      <c r="H1511" s="2">
        <f t="shared" si="35"/>
        <v>0.23000000000001819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2663.77</v>
      </c>
      <c r="D1515" s="1">
        <v>0</v>
      </c>
      <c r="E1515" s="1">
        <v>0</v>
      </c>
      <c r="F1515" s="1">
        <v>0</v>
      </c>
      <c r="G1515" s="2">
        <f t="shared" si="34"/>
        <v>95.895719999999997</v>
      </c>
      <c r="H1515" s="2">
        <f t="shared" si="35"/>
        <v>0.23000000000001819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283678.50999999978</v>
      </c>
      <c r="D1517" s="1">
        <v>0</v>
      </c>
      <c r="E1517" s="1">
        <v>0</v>
      </c>
      <c r="F1517" s="1">
        <v>0</v>
      </c>
      <c r="G1517" s="2">
        <f t="shared" si="34"/>
        <v>10779.783379999992</v>
      </c>
      <c r="H1517" s="2">
        <f t="shared" si="35"/>
        <v>0.49000000022351742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314.57</v>
      </c>
      <c r="D1518" s="1">
        <v>0</v>
      </c>
      <c r="E1518" s="1">
        <v>0</v>
      </c>
      <c r="F1518" s="1">
        <v>0</v>
      </c>
      <c r="G1518" s="2">
        <f t="shared" si="34"/>
        <v>12.268229999999999</v>
      </c>
      <c r="H1518" s="2">
        <f t="shared" si="35"/>
        <v>0.43000000000000682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314.57</v>
      </c>
      <c r="D1524" s="1">
        <v>0</v>
      </c>
      <c r="E1524" s="1">
        <v>0</v>
      </c>
      <c r="F1524" s="1">
        <v>0</v>
      </c>
      <c r="G1524" s="2">
        <f t="shared" si="34"/>
        <v>14.15565</v>
      </c>
      <c r="H1524" s="2">
        <f t="shared" si="35"/>
        <v>0.43000000000000682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314.57</v>
      </c>
      <c r="D1530" s="1">
        <v>0</v>
      </c>
      <c r="E1530" s="1">
        <v>0</v>
      </c>
      <c r="F1530" s="1">
        <v>0</v>
      </c>
      <c r="G1530" s="2">
        <f t="shared" si="34"/>
        <v>16.04307</v>
      </c>
      <c r="H1530" s="2">
        <f t="shared" si="35"/>
        <v>0.43000000000000682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314.57</v>
      </c>
      <c r="D1531" s="1">
        <v>0</v>
      </c>
      <c r="E1531" s="1">
        <v>0</v>
      </c>
      <c r="F1531" s="1">
        <v>0</v>
      </c>
      <c r="G1531" s="2">
        <f t="shared" si="34"/>
        <v>16.35764</v>
      </c>
      <c r="H1531" s="2">
        <f t="shared" si="35"/>
        <v>0.43000000000000682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283363.94</v>
      </c>
      <c r="D1576" s="1">
        <v>0</v>
      </c>
      <c r="E1576" s="1">
        <v>0</v>
      </c>
      <c r="F1576" s="1">
        <v>0</v>
      </c>
      <c r="G1576" s="2">
        <f t="shared" si="34"/>
        <v>27486.302180000002</v>
      </c>
      <c r="H1576" s="2">
        <f t="shared" si="35"/>
        <v>5.9999999997671694E-2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9217.7199999999993</v>
      </c>
      <c r="D1577" s="1">
        <v>0</v>
      </c>
      <c r="E1577" s="1">
        <v>0</v>
      </c>
      <c r="F1577" s="1">
        <v>0</v>
      </c>
      <c r="G1577" s="2">
        <f t="shared" si="34"/>
        <v>903.33655999999996</v>
      </c>
      <c r="H1577" s="2">
        <f t="shared" si="35"/>
        <v>0.28000000000065484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239115.6</v>
      </c>
      <c r="D1578" s="1">
        <v>0</v>
      </c>
      <c r="E1578" s="1">
        <v>0</v>
      </c>
      <c r="F1578" s="1">
        <v>0</v>
      </c>
      <c r="G1578" s="2">
        <f t="shared" si="34"/>
        <v>23672.4444</v>
      </c>
      <c r="H1578" s="2">
        <f t="shared" si="35"/>
        <v>0.39999999999417923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1325.81</v>
      </c>
      <c r="D1579" s="1">
        <v>0</v>
      </c>
      <c r="E1579" s="1">
        <v>0</v>
      </c>
      <c r="F1579" s="1">
        <v>0</v>
      </c>
      <c r="G1579" s="2">
        <f t="shared" si="34"/>
        <v>132.58099999999999</v>
      </c>
      <c r="H1579" s="2">
        <f t="shared" si="35"/>
        <v>0.19000000000005457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33704.81</v>
      </c>
      <c r="D1580" s="13">
        <v>0</v>
      </c>
      <c r="E1580" s="13">
        <v>0</v>
      </c>
      <c r="F1580" s="13">
        <v>0</v>
      </c>
      <c r="G1580" s="14">
        <f t="shared" si="34"/>
        <v>3404.1858099999999</v>
      </c>
      <c r="H1580" s="14">
        <f t="shared" si="35"/>
        <v>0.19000000000232831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8301</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2433306.6599999997</v>
      </c>
      <c r="I16" s="170">
        <f>'PR-RAS'!E6</f>
        <v>3056255.63</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2371364.8199999998</v>
      </c>
      <c r="I17" s="170">
        <f>'PR-RAS'!E151</f>
        <v>2944654.52</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69442.349999999627</v>
      </c>
      <c r="I18" s="170">
        <f>'PR-RAS'!E645</f>
        <v>33978.999999999884</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6116426.0999999996</v>
      </c>
      <c r="I20" s="173">
        <f>BILANCA!E7</f>
        <v>6121826.8300000001</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311842.08999999997</v>
      </c>
      <c r="I21" s="175">
        <f>BILANCA!E68</f>
        <v>296132.51</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230675.12000000002</v>
      </c>
      <c r="I22" s="175">
        <f>BILANCA!E176</f>
        <v>283678.51</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6197593.0699999994</v>
      </c>
      <c r="I23" s="177">
        <f>BILANCA!E237</f>
        <v>6134280.8300000001</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2401439.04</v>
      </c>
      <c r="I27" s="175">
        <f>'RAS-funkcijski'!E114</f>
        <v>3121677.04</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2401439.04</v>
      </c>
      <c r="I28" s="179">
        <f>'RAS-funkcijski'!E141</f>
        <v>3121677.04</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230661.14</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283678.50999999978</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314.57</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283363.94</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5" zoomScaleNormal="100" workbookViewId="0">
      <selection activeCell="E638" sqref="E638"/>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2433306.6599999997</v>
      </c>
      <c r="E6" s="51">
        <f>E7+E44+E50+E82+E106+E124+E133+E139</f>
        <v>3056255.63</v>
      </c>
      <c r="F6" s="52">
        <f t="shared" ref="F6:F131" si="0">IF(D6&lt;&gt;0,IF(E6/D6&gt;=100,"&gt;&gt;100",E6/D6*100),"-")</f>
        <v>125.60092323094206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2183807.14</v>
      </c>
      <c r="E50" s="51">
        <f>E51+E54+E59+E62+E65+E68+E71+E74+E77</f>
        <v>2712819.11</v>
      </c>
      <c r="F50" s="52">
        <f t="shared" si="0"/>
        <v>124.22429894610565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2145148.65</v>
      </c>
      <c r="E68" s="51">
        <f t="shared" si="15"/>
        <v>2712819.11</v>
      </c>
      <c r="F68" s="52">
        <f t="shared" si="0"/>
        <v>126.46298940635185</v>
      </c>
    </row>
    <row r="69" spans="1:6" ht="12.75" customHeight="1" x14ac:dyDescent="0.2">
      <c r="A69" s="53" t="s">
        <v>184</v>
      </c>
      <c r="B69" s="85" t="s">
        <v>185</v>
      </c>
      <c r="C69" s="50" t="s">
        <v>184</v>
      </c>
      <c r="D69" s="242">
        <v>2128116.17</v>
      </c>
      <c r="E69" s="242">
        <v>2671215.0499999998</v>
      </c>
      <c r="F69" s="52">
        <f t="shared" si="0"/>
        <v>125.52017073391251</v>
      </c>
    </row>
    <row r="70" spans="1:6" ht="12" x14ac:dyDescent="0.2">
      <c r="A70" s="53" t="s">
        <v>186</v>
      </c>
      <c r="B70" s="85" t="s">
        <v>187</v>
      </c>
      <c r="C70" s="50" t="s">
        <v>186</v>
      </c>
      <c r="D70" s="242">
        <v>17032.48</v>
      </c>
      <c r="E70" s="242">
        <v>41604.06</v>
      </c>
      <c r="F70" s="52">
        <f t="shared" si="0"/>
        <v>244.26307854170383</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38658.49</v>
      </c>
      <c r="E74" s="51">
        <f t="shared" si="17"/>
        <v>0</v>
      </c>
      <c r="F74" s="52">
        <f t="shared" si="0"/>
        <v>0</v>
      </c>
    </row>
    <row r="75" spans="1:6" ht="12.75" customHeight="1" x14ac:dyDescent="0.2">
      <c r="A75" s="53" t="s">
        <v>196</v>
      </c>
      <c r="B75" s="85" t="s">
        <v>197</v>
      </c>
      <c r="C75" s="50" t="s">
        <v>196</v>
      </c>
      <c r="D75" s="242">
        <v>38658.49</v>
      </c>
      <c r="E75" s="242"/>
      <c r="F75" s="52">
        <f t="shared" si="0"/>
        <v>0</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2.19</v>
      </c>
      <c r="E82" s="51">
        <f t="shared" si="19"/>
        <v>16.04</v>
      </c>
      <c r="F82" s="52">
        <f t="shared" si="0"/>
        <v>732.42009132420083</v>
      </c>
    </row>
    <row r="83" spans="1:6" ht="12.75" customHeight="1" x14ac:dyDescent="0.2">
      <c r="A83" s="53">
        <v>641</v>
      </c>
      <c r="B83" s="85" t="s">
        <v>212</v>
      </c>
      <c r="C83" s="50" t="s">
        <v>213</v>
      </c>
      <c r="D83" s="51">
        <f t="shared" ref="D83:E83" si="20">SUM(D84:D90)</f>
        <v>2.19</v>
      </c>
      <c r="E83" s="51">
        <f t="shared" si="20"/>
        <v>16.04</v>
      </c>
      <c r="F83" s="52">
        <f t="shared" si="0"/>
        <v>732.42009132420083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2.19</v>
      </c>
      <c r="E85" s="242">
        <v>16.04</v>
      </c>
      <c r="F85" s="52">
        <f t="shared" si="0"/>
        <v>732.42009132420083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39472.04</v>
      </c>
      <c r="E106" s="51">
        <f t="shared" si="23"/>
        <v>29533.39</v>
      </c>
      <c r="F106" s="52">
        <f t="shared" si="0"/>
        <v>74.821037878964447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39472.04</v>
      </c>
      <c r="E112" s="51">
        <f t="shared" si="25"/>
        <v>29533.39</v>
      </c>
      <c r="F112" s="52">
        <f t="shared" si="0"/>
        <v>74.821037878964447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39472.04</v>
      </c>
      <c r="E117" s="242">
        <v>29533.39</v>
      </c>
      <c r="F117" s="52">
        <f t="shared" si="0"/>
        <v>74.821037878964447</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23244.53</v>
      </c>
      <c r="E124" s="51">
        <f t="shared" si="27"/>
        <v>66820.010000000009</v>
      </c>
      <c r="F124" s="52">
        <f t="shared" si="0"/>
        <v>287.4655241469714</v>
      </c>
    </row>
    <row r="125" spans="1:6" ht="12.75" customHeight="1" x14ac:dyDescent="0.2">
      <c r="A125" s="53">
        <v>661</v>
      </c>
      <c r="B125" s="86" t="s">
        <v>296</v>
      </c>
      <c r="C125" s="50" t="s">
        <v>297</v>
      </c>
      <c r="D125" s="51">
        <f t="shared" ref="D125:E125" si="28">SUM(D126:D127)</f>
        <v>18863.64</v>
      </c>
      <c r="E125" s="51">
        <f t="shared" si="28"/>
        <v>15161.86</v>
      </c>
      <c r="F125" s="52">
        <f t="shared" si="0"/>
        <v>80.376109807014984</v>
      </c>
    </row>
    <row r="126" spans="1:6" ht="12.75" customHeight="1" x14ac:dyDescent="0.2">
      <c r="A126" s="53">
        <v>6614</v>
      </c>
      <c r="B126" s="86" t="s">
        <v>298</v>
      </c>
      <c r="C126" s="50" t="s">
        <v>299</v>
      </c>
      <c r="D126" s="242">
        <v>104</v>
      </c>
      <c r="E126" s="242">
        <v>503.59</v>
      </c>
      <c r="F126" s="52">
        <f t="shared" si="0"/>
        <v>484.22115384615381</v>
      </c>
    </row>
    <row r="127" spans="1:6" ht="12.75" customHeight="1" x14ac:dyDescent="0.2">
      <c r="A127" s="53">
        <v>6615</v>
      </c>
      <c r="B127" s="86" t="s">
        <v>300</v>
      </c>
      <c r="C127" s="50" t="s">
        <v>301</v>
      </c>
      <c r="D127" s="242">
        <v>18759.64</v>
      </c>
      <c r="E127" s="242">
        <v>14658.27</v>
      </c>
      <c r="F127" s="52">
        <f t="shared" si="0"/>
        <v>78.137267026446139</v>
      </c>
    </row>
    <row r="128" spans="1:6" ht="22.8" x14ac:dyDescent="0.2">
      <c r="A128" s="53">
        <v>663</v>
      </c>
      <c r="B128" s="231" t="s">
        <v>302</v>
      </c>
      <c r="C128" s="50" t="s">
        <v>303</v>
      </c>
      <c r="D128" s="51">
        <f t="shared" ref="D128:E128" si="29">SUM(D129:D132)</f>
        <v>4380.8900000000003</v>
      </c>
      <c r="E128" s="51">
        <f t="shared" si="29"/>
        <v>51658.15</v>
      </c>
      <c r="F128" s="52">
        <f t="shared" si="0"/>
        <v>1179.1702142715292</v>
      </c>
    </row>
    <row r="129" spans="1:6" ht="12.75" customHeight="1" x14ac:dyDescent="0.2">
      <c r="A129" s="53">
        <v>6631</v>
      </c>
      <c r="B129" s="86" t="s">
        <v>304</v>
      </c>
      <c r="C129" s="50" t="s">
        <v>305</v>
      </c>
      <c r="D129" s="242">
        <v>3243</v>
      </c>
      <c r="E129" s="242">
        <v>1373</v>
      </c>
      <c r="F129" s="52">
        <f t="shared" si="0"/>
        <v>42.33734196731421</v>
      </c>
    </row>
    <row r="130" spans="1:6" ht="12.75" customHeight="1" x14ac:dyDescent="0.2">
      <c r="A130" s="53">
        <v>6632</v>
      </c>
      <c r="B130" s="232" t="s">
        <v>306</v>
      </c>
      <c r="C130" s="50" t="s">
        <v>307</v>
      </c>
      <c r="D130" s="242">
        <v>1137.8900000000001</v>
      </c>
      <c r="E130" s="242">
        <v>50285.15</v>
      </c>
      <c r="F130" s="52">
        <f t="shared" si="0"/>
        <v>4419.1573877967112</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186459.30000000002</v>
      </c>
      <c r="E133" s="51">
        <f t="shared" si="30"/>
        <v>247027.81</v>
      </c>
      <c r="F133" s="52">
        <f t="shared" ref="F133:F223" si="31">IF(D133&lt;&gt;0,IF(E133/D133&gt;=100,"&gt;&gt;100",E133/D133*100),"-")</f>
        <v>132.48350176151041</v>
      </c>
    </row>
    <row r="134" spans="1:6" ht="22.8" x14ac:dyDescent="0.2">
      <c r="A134" s="53">
        <v>671</v>
      </c>
      <c r="B134" s="232" t="s">
        <v>314</v>
      </c>
      <c r="C134" s="50" t="s">
        <v>315</v>
      </c>
      <c r="D134" s="51">
        <f t="shared" ref="D134:E134" si="32">SUM(D135:D137)</f>
        <v>186459.30000000002</v>
      </c>
      <c r="E134" s="51">
        <f t="shared" si="32"/>
        <v>247027.81</v>
      </c>
      <c r="F134" s="52">
        <f t="shared" si="31"/>
        <v>132.48350176151041</v>
      </c>
    </row>
    <row r="135" spans="1:6" ht="12.75" customHeight="1" x14ac:dyDescent="0.2">
      <c r="A135" s="53">
        <v>6711</v>
      </c>
      <c r="B135" s="85" t="s">
        <v>316</v>
      </c>
      <c r="C135" s="50" t="s">
        <v>317</v>
      </c>
      <c r="D135" s="242">
        <v>177918.14</v>
      </c>
      <c r="E135" s="242">
        <v>196623.34</v>
      </c>
      <c r="F135" s="52">
        <f t="shared" si="31"/>
        <v>110.51337429674118</v>
      </c>
    </row>
    <row r="136" spans="1:6" ht="22.8" x14ac:dyDescent="0.2">
      <c r="A136" s="53">
        <v>6712</v>
      </c>
      <c r="B136" s="232" t="s">
        <v>318</v>
      </c>
      <c r="C136" s="50" t="s">
        <v>319</v>
      </c>
      <c r="D136" s="242">
        <v>8541.16</v>
      </c>
      <c r="E136" s="242">
        <v>38731.65</v>
      </c>
      <c r="F136" s="52">
        <f t="shared" si="31"/>
        <v>453.4706058661821</v>
      </c>
    </row>
    <row r="137" spans="1:6" ht="22.8" x14ac:dyDescent="0.2">
      <c r="A137" s="53" t="s">
        <v>320</v>
      </c>
      <c r="B137" s="85" t="s">
        <v>321</v>
      </c>
      <c r="C137" s="50" t="s">
        <v>320</v>
      </c>
      <c r="D137" s="242">
        <v>0</v>
      </c>
      <c r="E137" s="242">
        <v>11672.82</v>
      </c>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321.45999999999998</v>
      </c>
      <c r="E139" s="51">
        <f t="shared" si="33"/>
        <v>39.270000000000003</v>
      </c>
      <c r="F139" s="52">
        <f t="shared" si="31"/>
        <v>12.216138866421952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321.45999999999998</v>
      </c>
      <c r="E150" s="242">
        <v>39.270000000000003</v>
      </c>
      <c r="F150" s="52">
        <f t="shared" si="31"/>
        <v>12.216138866421952</v>
      </c>
    </row>
    <row r="151" spans="1:6" ht="12.75" customHeight="1" x14ac:dyDescent="0.2">
      <c r="A151" s="53">
        <v>3</v>
      </c>
      <c r="B151" s="85" t="s">
        <v>348</v>
      </c>
      <c r="C151" s="50" t="s">
        <v>56</v>
      </c>
      <c r="D151" s="51">
        <f t="shared" ref="D151:E151" si="35">D152+D163+D196+D215+D224+D252+D263</f>
        <v>2371364.8199999998</v>
      </c>
      <c r="E151" s="51">
        <f t="shared" si="35"/>
        <v>2944654.52</v>
      </c>
      <c r="F151" s="52">
        <f t="shared" si="31"/>
        <v>124.17551678109149</v>
      </c>
    </row>
    <row r="152" spans="1:6" ht="12.75" customHeight="1" x14ac:dyDescent="0.2">
      <c r="A152" s="53">
        <v>31</v>
      </c>
      <c r="B152" s="85" t="s">
        <v>349</v>
      </c>
      <c r="C152" s="50" t="s">
        <v>35</v>
      </c>
      <c r="D152" s="51">
        <f t="shared" ref="D152:E152" si="36">D153+D158+D159</f>
        <v>1977577.74</v>
      </c>
      <c r="E152" s="51">
        <f t="shared" si="36"/>
        <v>2510225.2999999998</v>
      </c>
      <c r="F152" s="52">
        <f t="shared" si="31"/>
        <v>126.9343424142709</v>
      </c>
    </row>
    <row r="153" spans="1:6" ht="12.75" customHeight="1" x14ac:dyDescent="0.2">
      <c r="A153" s="53">
        <v>311</v>
      </c>
      <c r="B153" s="85" t="s">
        <v>350</v>
      </c>
      <c r="C153" s="50" t="s">
        <v>351</v>
      </c>
      <c r="D153" s="51">
        <f t="shared" ref="D153:E153" si="37">SUM(D154:D157)</f>
        <v>1638668.25</v>
      </c>
      <c r="E153" s="51">
        <f t="shared" si="37"/>
        <v>2085543.5799999998</v>
      </c>
      <c r="F153" s="52">
        <f t="shared" si="31"/>
        <v>127.27064065591067</v>
      </c>
    </row>
    <row r="154" spans="1:6" ht="12.75" customHeight="1" x14ac:dyDescent="0.2">
      <c r="A154" s="53">
        <v>3111</v>
      </c>
      <c r="B154" s="85" t="s">
        <v>352</v>
      </c>
      <c r="C154" s="50" t="s">
        <v>353</v>
      </c>
      <c r="D154" s="242">
        <v>1576849.74</v>
      </c>
      <c r="E154" s="242">
        <v>1993820.1599999999</v>
      </c>
      <c r="F154" s="52">
        <f t="shared" si="31"/>
        <v>126.44325641325848</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35065.11</v>
      </c>
      <c r="E156" s="242">
        <v>60107.73</v>
      </c>
      <c r="F156" s="52">
        <f t="shared" si="31"/>
        <v>171.41748592832019</v>
      </c>
    </row>
    <row r="157" spans="1:6" ht="12.75" customHeight="1" x14ac:dyDescent="0.2">
      <c r="A157" s="53">
        <v>3114</v>
      </c>
      <c r="B157" s="85" t="s">
        <v>358</v>
      </c>
      <c r="C157" s="50" t="s">
        <v>359</v>
      </c>
      <c r="D157" s="242">
        <v>26753.4</v>
      </c>
      <c r="E157" s="242">
        <v>31615.69</v>
      </c>
      <c r="F157" s="52">
        <f t="shared" si="31"/>
        <v>118.17447501999744</v>
      </c>
    </row>
    <row r="158" spans="1:6" ht="12.75" customHeight="1" x14ac:dyDescent="0.2">
      <c r="A158" s="53">
        <v>312</v>
      </c>
      <c r="B158" s="85" t="s">
        <v>360</v>
      </c>
      <c r="C158" s="50" t="s">
        <v>361</v>
      </c>
      <c r="D158" s="242">
        <v>81834.720000000001</v>
      </c>
      <c r="E158" s="242">
        <v>95984.46</v>
      </c>
      <c r="F158" s="52">
        <f t="shared" si="31"/>
        <v>117.29063165365507</v>
      </c>
    </row>
    <row r="159" spans="1:6" ht="12.75" customHeight="1" x14ac:dyDescent="0.2">
      <c r="A159" s="53">
        <v>313</v>
      </c>
      <c r="B159" s="85" t="s">
        <v>362</v>
      </c>
      <c r="C159" s="50" t="s">
        <v>363</v>
      </c>
      <c r="D159" s="51">
        <f t="shared" ref="D159:E159" si="38">SUM(D160:D162)</f>
        <v>257074.77000000002</v>
      </c>
      <c r="E159" s="51">
        <f t="shared" si="38"/>
        <v>328697.26</v>
      </c>
      <c r="F159" s="52">
        <f t="shared" si="31"/>
        <v>127.86056756950516</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257068.92</v>
      </c>
      <c r="E161" s="242">
        <v>328697.26</v>
      </c>
      <c r="F161" s="52">
        <f t="shared" si="31"/>
        <v>127.86347723404292</v>
      </c>
    </row>
    <row r="162" spans="1:6" ht="12.75" customHeight="1" x14ac:dyDescent="0.2">
      <c r="A162" s="53">
        <v>3133</v>
      </c>
      <c r="B162" s="85" t="s">
        <v>367</v>
      </c>
      <c r="C162" s="50" t="s">
        <v>368</v>
      </c>
      <c r="D162" s="242">
        <v>5.85</v>
      </c>
      <c r="E162" s="242"/>
      <c r="F162" s="52">
        <f t="shared" si="31"/>
        <v>0</v>
      </c>
    </row>
    <row r="163" spans="1:6" ht="12.75" customHeight="1" x14ac:dyDescent="0.2">
      <c r="A163" s="53">
        <v>32</v>
      </c>
      <c r="B163" s="85" t="s">
        <v>369</v>
      </c>
      <c r="C163" s="50" t="s">
        <v>370</v>
      </c>
      <c r="D163" s="51">
        <f t="shared" ref="D163:E163" si="39">D164+D169+D177+D187+D188</f>
        <v>364958.66</v>
      </c>
      <c r="E163" s="51">
        <f t="shared" si="39"/>
        <v>401503.73</v>
      </c>
      <c r="F163" s="52">
        <f t="shared" si="31"/>
        <v>110.01348207492872</v>
      </c>
    </row>
    <row r="164" spans="1:6" ht="12.75" customHeight="1" x14ac:dyDescent="0.2">
      <c r="A164" s="53">
        <v>321</v>
      </c>
      <c r="B164" s="85" t="s">
        <v>371</v>
      </c>
      <c r="C164" s="50" t="s">
        <v>372</v>
      </c>
      <c r="D164" s="51">
        <f t="shared" ref="D164:E164" si="40">SUM(D165:D168)</f>
        <v>49772.020000000004</v>
      </c>
      <c r="E164" s="51">
        <f t="shared" si="40"/>
        <v>62812.24</v>
      </c>
      <c r="F164" s="52">
        <f t="shared" si="31"/>
        <v>126.19990106891382</v>
      </c>
    </row>
    <row r="165" spans="1:6" ht="12.75" customHeight="1" x14ac:dyDescent="0.2">
      <c r="A165" s="53">
        <v>3211</v>
      </c>
      <c r="B165" s="85" t="s">
        <v>373</v>
      </c>
      <c r="C165" s="50" t="s">
        <v>374</v>
      </c>
      <c r="D165" s="242">
        <v>11122.11</v>
      </c>
      <c r="E165" s="242">
        <v>6697.99</v>
      </c>
      <c r="F165" s="52">
        <f t="shared" si="31"/>
        <v>60.222295949239843</v>
      </c>
    </row>
    <row r="166" spans="1:6" ht="12.75" customHeight="1" x14ac:dyDescent="0.2">
      <c r="A166" s="53">
        <v>3212</v>
      </c>
      <c r="B166" s="85" t="s">
        <v>375</v>
      </c>
      <c r="C166" s="50" t="s">
        <v>376</v>
      </c>
      <c r="D166" s="242">
        <v>31286.43</v>
      </c>
      <c r="E166" s="242">
        <v>30957.85</v>
      </c>
      <c r="F166" s="52">
        <f t="shared" si="31"/>
        <v>98.949768318085503</v>
      </c>
    </row>
    <row r="167" spans="1:6" ht="12.75" customHeight="1" x14ac:dyDescent="0.2">
      <c r="A167" s="53">
        <v>3213</v>
      </c>
      <c r="B167" s="85" t="s">
        <v>377</v>
      </c>
      <c r="C167" s="50" t="s">
        <v>378</v>
      </c>
      <c r="D167" s="242">
        <v>7363.48</v>
      </c>
      <c r="E167" s="242">
        <v>25156.400000000001</v>
      </c>
      <c r="F167" s="52">
        <f t="shared" si="31"/>
        <v>341.63737797889047</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238620.77</v>
      </c>
      <c r="E169" s="51">
        <f t="shared" si="41"/>
        <v>244281.06999999998</v>
      </c>
      <c r="F169" s="52">
        <f t="shared" si="31"/>
        <v>102.3720902417673</v>
      </c>
    </row>
    <row r="170" spans="1:6" ht="12.75" customHeight="1" x14ac:dyDescent="0.2">
      <c r="A170" s="53">
        <v>3221</v>
      </c>
      <c r="B170" s="85" t="s">
        <v>383</v>
      </c>
      <c r="C170" s="50" t="s">
        <v>384</v>
      </c>
      <c r="D170" s="242">
        <v>30280.99</v>
      </c>
      <c r="E170" s="242">
        <v>23726.62</v>
      </c>
      <c r="F170" s="52">
        <f t="shared" si="31"/>
        <v>78.354835822738949</v>
      </c>
    </row>
    <row r="171" spans="1:6" ht="12.75" customHeight="1" x14ac:dyDescent="0.2">
      <c r="A171" s="53">
        <v>3222</v>
      </c>
      <c r="B171" s="85" t="s">
        <v>385</v>
      </c>
      <c r="C171" s="50" t="s">
        <v>386</v>
      </c>
      <c r="D171" s="242">
        <v>136325.22</v>
      </c>
      <c r="E171" s="242">
        <v>162996.46</v>
      </c>
      <c r="F171" s="52">
        <f t="shared" si="31"/>
        <v>119.56442102202365</v>
      </c>
    </row>
    <row r="172" spans="1:6" ht="12.75" customHeight="1" x14ac:dyDescent="0.2">
      <c r="A172" s="53">
        <v>3223</v>
      </c>
      <c r="B172" s="85" t="s">
        <v>387</v>
      </c>
      <c r="C172" s="50" t="s">
        <v>388</v>
      </c>
      <c r="D172" s="242">
        <v>49749.37</v>
      </c>
      <c r="E172" s="242">
        <v>45242.43</v>
      </c>
      <c r="F172" s="52">
        <f t="shared" si="31"/>
        <v>90.940709399938129</v>
      </c>
    </row>
    <row r="173" spans="1:6" ht="12.75" customHeight="1" x14ac:dyDescent="0.2">
      <c r="A173" s="53">
        <v>3224</v>
      </c>
      <c r="B173" s="85" t="s">
        <v>389</v>
      </c>
      <c r="C173" s="50" t="s">
        <v>390</v>
      </c>
      <c r="D173" s="242">
        <v>18492.71</v>
      </c>
      <c r="E173" s="242">
        <v>4888.16</v>
      </c>
      <c r="F173" s="52">
        <f t="shared" si="31"/>
        <v>26.432902478868701</v>
      </c>
    </row>
    <row r="174" spans="1:6" ht="12.75" customHeight="1" x14ac:dyDescent="0.2">
      <c r="A174" s="53">
        <v>3225</v>
      </c>
      <c r="B174" s="85" t="s">
        <v>391</v>
      </c>
      <c r="C174" s="50" t="s">
        <v>392</v>
      </c>
      <c r="D174" s="242">
        <v>3062.98</v>
      </c>
      <c r="E174" s="242">
        <v>7015.05</v>
      </c>
      <c r="F174" s="52">
        <f t="shared" si="31"/>
        <v>229.02696067228646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709.5</v>
      </c>
      <c r="E176" s="242">
        <v>412.35</v>
      </c>
      <c r="F176" s="52">
        <f t="shared" si="31"/>
        <v>58.118393234672304</v>
      </c>
    </row>
    <row r="177" spans="1:6" ht="12.75" customHeight="1" x14ac:dyDescent="0.2">
      <c r="A177" s="53">
        <v>323</v>
      </c>
      <c r="B177" s="85" t="s">
        <v>397</v>
      </c>
      <c r="C177" s="50" t="s">
        <v>398</v>
      </c>
      <c r="D177" s="51">
        <f t="shared" ref="D177:E177" si="42">SUM(D178:D186)</f>
        <v>55146.729999999996</v>
      </c>
      <c r="E177" s="51">
        <f t="shared" si="42"/>
        <v>61737.919999999998</v>
      </c>
      <c r="F177" s="52">
        <f t="shared" si="31"/>
        <v>111.95209579969656</v>
      </c>
    </row>
    <row r="178" spans="1:6" ht="12.75" customHeight="1" x14ac:dyDescent="0.2">
      <c r="A178" s="53">
        <v>3231</v>
      </c>
      <c r="B178" s="85" t="s">
        <v>399</v>
      </c>
      <c r="C178" s="50" t="s">
        <v>400</v>
      </c>
      <c r="D178" s="242">
        <v>6116.15</v>
      </c>
      <c r="E178" s="242">
        <v>9490.6299999999992</v>
      </c>
      <c r="F178" s="52">
        <f t="shared" si="31"/>
        <v>155.1732707667405</v>
      </c>
    </row>
    <row r="179" spans="1:6" ht="12.75" customHeight="1" x14ac:dyDescent="0.2">
      <c r="A179" s="53">
        <v>3232</v>
      </c>
      <c r="B179" s="85" t="s">
        <v>401</v>
      </c>
      <c r="C179" s="50" t="s">
        <v>402</v>
      </c>
      <c r="D179" s="242">
        <v>16783.64</v>
      </c>
      <c r="E179" s="242">
        <v>19551.09</v>
      </c>
      <c r="F179" s="52">
        <f t="shared" si="31"/>
        <v>116.48897378637768</v>
      </c>
    </row>
    <row r="180" spans="1:6" ht="12.75" customHeight="1" x14ac:dyDescent="0.2">
      <c r="A180" s="53">
        <v>3233</v>
      </c>
      <c r="B180" s="85" t="s">
        <v>403</v>
      </c>
      <c r="C180" s="50" t="s">
        <v>404</v>
      </c>
      <c r="D180" s="242">
        <v>382.32</v>
      </c>
      <c r="E180" s="242">
        <v>681.17</v>
      </c>
      <c r="F180" s="52">
        <f t="shared" si="31"/>
        <v>178.16750366185394</v>
      </c>
    </row>
    <row r="181" spans="1:6" ht="12.75" customHeight="1" x14ac:dyDescent="0.2">
      <c r="A181" s="53">
        <v>3234</v>
      </c>
      <c r="B181" s="85" t="s">
        <v>405</v>
      </c>
      <c r="C181" s="50" t="s">
        <v>406</v>
      </c>
      <c r="D181" s="242">
        <v>15180.81</v>
      </c>
      <c r="E181" s="242">
        <v>13889.62</v>
      </c>
      <c r="F181" s="52">
        <f t="shared" si="31"/>
        <v>91.494590868339714</v>
      </c>
    </row>
    <row r="182" spans="1:6" ht="12.75" customHeight="1" x14ac:dyDescent="0.2">
      <c r="A182" s="53">
        <v>3235</v>
      </c>
      <c r="B182" s="85" t="s">
        <v>407</v>
      </c>
      <c r="C182" s="50" t="s">
        <v>408</v>
      </c>
      <c r="D182" s="242">
        <v>2812.98</v>
      </c>
      <c r="E182" s="242">
        <v>1630.13</v>
      </c>
      <c r="F182" s="52">
        <f t="shared" si="31"/>
        <v>57.950287595361502</v>
      </c>
    </row>
    <row r="183" spans="1:6" ht="12.75" customHeight="1" x14ac:dyDescent="0.2">
      <c r="A183" s="53">
        <v>3236</v>
      </c>
      <c r="B183" s="85" t="s">
        <v>409</v>
      </c>
      <c r="C183" s="50" t="s">
        <v>410</v>
      </c>
      <c r="D183" s="242">
        <v>6517.71</v>
      </c>
      <c r="E183" s="242">
        <v>8365.94</v>
      </c>
      <c r="F183" s="52">
        <f t="shared" si="31"/>
        <v>128.35704564946892</v>
      </c>
    </row>
    <row r="184" spans="1:6" ht="12.75" customHeight="1" x14ac:dyDescent="0.2">
      <c r="A184" s="53">
        <v>3237</v>
      </c>
      <c r="B184" s="85" t="s">
        <v>411</v>
      </c>
      <c r="C184" s="50" t="s">
        <v>412</v>
      </c>
      <c r="D184" s="242">
        <v>493.57</v>
      </c>
      <c r="E184" s="242">
        <v>444.06</v>
      </c>
      <c r="F184" s="52">
        <f t="shared" si="31"/>
        <v>89.969001357456904</v>
      </c>
    </row>
    <row r="185" spans="1:6" ht="12.75" customHeight="1" x14ac:dyDescent="0.2">
      <c r="A185" s="53">
        <v>3238</v>
      </c>
      <c r="B185" s="85" t="s">
        <v>413</v>
      </c>
      <c r="C185" s="50" t="s">
        <v>414</v>
      </c>
      <c r="D185" s="242">
        <v>5304.2</v>
      </c>
      <c r="E185" s="242">
        <v>5828.57</v>
      </c>
      <c r="F185" s="52">
        <f t="shared" si="31"/>
        <v>109.885939444214</v>
      </c>
    </row>
    <row r="186" spans="1:6" ht="12.75" customHeight="1" x14ac:dyDescent="0.2">
      <c r="A186" s="53">
        <v>3239</v>
      </c>
      <c r="B186" s="85" t="s">
        <v>415</v>
      </c>
      <c r="C186" s="50" t="s">
        <v>416</v>
      </c>
      <c r="D186" s="242">
        <v>1555.35</v>
      </c>
      <c r="E186" s="242">
        <v>1856.71</v>
      </c>
      <c r="F186" s="52">
        <f t="shared" si="31"/>
        <v>119.37570321792523</v>
      </c>
    </row>
    <row r="187" spans="1:6" ht="12.75" customHeight="1" x14ac:dyDescent="0.2">
      <c r="A187" s="53">
        <v>324</v>
      </c>
      <c r="B187" s="85" t="s">
        <v>417</v>
      </c>
      <c r="C187" s="50" t="s">
        <v>418</v>
      </c>
      <c r="D187" s="242">
        <v>294.14999999999998</v>
      </c>
      <c r="E187" s="242">
        <v>9618.48</v>
      </c>
      <c r="F187" s="52">
        <f t="shared" si="31"/>
        <v>3269.9235084140746</v>
      </c>
    </row>
    <row r="188" spans="1:6" ht="12.75" customHeight="1" x14ac:dyDescent="0.2">
      <c r="A188" s="53">
        <v>329</v>
      </c>
      <c r="B188" s="85" t="s">
        <v>419</v>
      </c>
      <c r="C188" s="50" t="s">
        <v>420</v>
      </c>
      <c r="D188" s="51">
        <f t="shared" ref="D188:E188" si="43">SUM(D189:D195)</f>
        <v>21124.989999999998</v>
      </c>
      <c r="E188" s="51">
        <f t="shared" si="43"/>
        <v>23054.019999999997</v>
      </c>
      <c r="F188" s="52">
        <f t="shared" si="31"/>
        <v>109.13150728118688</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6249.3</v>
      </c>
      <c r="E190" s="242">
        <v>4563.1099999999997</v>
      </c>
      <c r="F190" s="52">
        <f t="shared" si="31"/>
        <v>73.017938009057005</v>
      </c>
    </row>
    <row r="191" spans="1:6" ht="12.75" customHeight="1" x14ac:dyDescent="0.2">
      <c r="A191" s="53">
        <v>3293</v>
      </c>
      <c r="B191" s="85" t="s">
        <v>425</v>
      </c>
      <c r="C191" s="50" t="s">
        <v>426</v>
      </c>
      <c r="D191" s="242">
        <v>564.11</v>
      </c>
      <c r="E191" s="242">
        <v>782.12</v>
      </c>
      <c r="F191" s="52">
        <f t="shared" si="31"/>
        <v>138.64671783871941</v>
      </c>
    </row>
    <row r="192" spans="1:6" ht="12.75" customHeight="1" x14ac:dyDescent="0.2">
      <c r="A192" s="53">
        <v>3294</v>
      </c>
      <c r="B192" s="85" t="s">
        <v>427</v>
      </c>
      <c r="C192" s="50" t="s">
        <v>428</v>
      </c>
      <c r="D192" s="242">
        <v>176.36</v>
      </c>
      <c r="E192" s="242">
        <v>188.09</v>
      </c>
      <c r="F192" s="52">
        <f t="shared" si="31"/>
        <v>106.65116806532093</v>
      </c>
    </row>
    <row r="193" spans="1:6" ht="12.75" customHeight="1" x14ac:dyDescent="0.2">
      <c r="A193" s="53">
        <v>3295</v>
      </c>
      <c r="B193" s="85" t="s">
        <v>429</v>
      </c>
      <c r="C193" s="50" t="s">
        <v>430</v>
      </c>
      <c r="D193" s="242">
        <v>5118.12</v>
      </c>
      <c r="E193" s="242">
        <v>6006.73</v>
      </c>
      <c r="F193" s="52">
        <f t="shared" si="31"/>
        <v>117.36203918626369</v>
      </c>
    </row>
    <row r="194" spans="1:6" ht="12.75" customHeight="1" x14ac:dyDescent="0.2">
      <c r="A194" s="53" t="s">
        <v>431</v>
      </c>
      <c r="B194" s="85" t="s">
        <v>432</v>
      </c>
      <c r="C194" s="50" t="s">
        <v>431</v>
      </c>
      <c r="D194" s="242">
        <v>331.81</v>
      </c>
      <c r="E194" s="242"/>
      <c r="F194" s="52">
        <f t="shared" si="31"/>
        <v>0</v>
      </c>
    </row>
    <row r="195" spans="1:6" ht="12.75" customHeight="1" x14ac:dyDescent="0.2">
      <c r="A195" s="53">
        <v>3299</v>
      </c>
      <c r="B195" s="85" t="s">
        <v>433</v>
      </c>
      <c r="C195" s="50" t="s">
        <v>434</v>
      </c>
      <c r="D195" s="242">
        <v>8685.2900000000009</v>
      </c>
      <c r="E195" s="242">
        <v>11513.97</v>
      </c>
      <c r="F195" s="52">
        <f t="shared" si="31"/>
        <v>132.5686304084262</v>
      </c>
    </row>
    <row r="196" spans="1:6" ht="12.75" customHeight="1" x14ac:dyDescent="0.2">
      <c r="A196" s="53">
        <v>34</v>
      </c>
      <c r="B196" s="232" t="s">
        <v>435</v>
      </c>
      <c r="C196" s="50" t="s">
        <v>436</v>
      </c>
      <c r="D196" s="51">
        <f t="shared" ref="D196:E196" si="44">D197+D202+D210</f>
        <v>1144.98</v>
      </c>
      <c r="E196" s="51">
        <f t="shared" si="44"/>
        <v>1794.62</v>
      </c>
      <c r="F196" s="52">
        <f t="shared" si="31"/>
        <v>156.73810896260196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809.43</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v>809.43</v>
      </c>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1144.98</v>
      </c>
      <c r="E210" s="51">
        <f t="shared" si="47"/>
        <v>985.19</v>
      </c>
      <c r="F210" s="52">
        <f t="shared" si="31"/>
        <v>86.044297716990698</v>
      </c>
    </row>
    <row r="211" spans="1:6" ht="12.75" customHeight="1" x14ac:dyDescent="0.2">
      <c r="A211" s="53">
        <v>3431</v>
      </c>
      <c r="B211" s="232" t="s">
        <v>465</v>
      </c>
      <c r="C211" s="50" t="s">
        <v>466</v>
      </c>
      <c r="D211" s="242">
        <v>977.04</v>
      </c>
      <c r="E211" s="242">
        <v>976.11</v>
      </c>
      <c r="F211" s="52">
        <f t="shared" si="31"/>
        <v>99.904814541881606</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167.94</v>
      </c>
      <c r="E213" s="242">
        <v>9.08</v>
      </c>
      <c r="F213" s="52">
        <f t="shared" si="31"/>
        <v>5.4066928664999399</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26408.799999999999</v>
      </c>
      <c r="E252" s="51">
        <f t="shared" si="63"/>
        <v>29909.93</v>
      </c>
      <c r="F252" s="52">
        <f t="shared" ref="F252:F258" si="64">IF(D252&lt;&gt;0,IF(E252/D252&gt;=100,"&gt;&gt;100",E252/D252*100),"-")</f>
        <v>113.25743691496774</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26408.799999999999</v>
      </c>
      <c r="E259" s="51">
        <f t="shared" si="66"/>
        <v>29909.93</v>
      </c>
      <c r="F259" s="52">
        <f t="shared" ref="F259:F262" si="67">IF(D259&lt;&gt;0,IF(E259/D259&gt;=100,"&gt;&gt;100",E259/D259*100),"-")</f>
        <v>113.25743691496774</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26408.799999999999</v>
      </c>
      <c r="E261" s="242">
        <v>29909.93</v>
      </c>
      <c r="F261" s="52">
        <f t="shared" si="67"/>
        <v>113.25743691496774</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1274.6400000000001</v>
      </c>
      <c r="E263" s="51">
        <f t="shared" si="68"/>
        <v>1220.94</v>
      </c>
      <c r="F263" s="52">
        <f t="shared" ref="F263:F267" si="69">IF(D263&lt;&gt;0,IF(E263/D263&gt;=100,"&gt;&gt;100",E263/D263*100),"-")</f>
        <v>95.787045754095274</v>
      </c>
    </row>
    <row r="264" spans="1:6" ht="12.75" customHeight="1" x14ac:dyDescent="0.2">
      <c r="A264" s="53">
        <v>381</v>
      </c>
      <c r="B264" s="85" t="s">
        <v>567</v>
      </c>
      <c r="C264" s="50" t="s">
        <v>568</v>
      </c>
      <c r="D264" s="51">
        <f t="shared" ref="D264:E264" si="70">SUM(D265:D267)</f>
        <v>1274.6400000000001</v>
      </c>
      <c r="E264" s="51">
        <f t="shared" si="70"/>
        <v>1220.94</v>
      </c>
      <c r="F264" s="52">
        <f t="shared" si="69"/>
        <v>95.787045754095274</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1274.6400000000001</v>
      </c>
      <c r="E266" s="242">
        <v>1220.94</v>
      </c>
      <c r="F266" s="52">
        <f t="shared" si="69"/>
        <v>95.787045754095274</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2371364.8199999998</v>
      </c>
      <c r="E289" s="51">
        <f t="shared" si="79"/>
        <v>2944654.52</v>
      </c>
      <c r="F289" s="52">
        <f t="shared" si="76"/>
        <v>124.17551678109149</v>
      </c>
    </row>
    <row r="290" spans="1:6" ht="12.75" customHeight="1" x14ac:dyDescent="0.2">
      <c r="A290" s="53" t="s">
        <v>608</v>
      </c>
      <c r="B290" s="85" t="s">
        <v>619</v>
      </c>
      <c r="C290" s="50" t="s">
        <v>620</v>
      </c>
      <c r="D290" s="51">
        <f>IF(D6&gt;=D289,D6-D289,0)</f>
        <v>61941.839999999851</v>
      </c>
      <c r="E290" s="51">
        <f>IF(E6&gt;=E289,E6-E289,0)</f>
        <v>111601.10999999987</v>
      </c>
      <c r="F290" s="52">
        <f t="shared" si="76"/>
        <v>180.17080215892867</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805281.22</v>
      </c>
      <c r="E292" s="242">
        <v>840945.73</v>
      </c>
      <c r="F292" s="52">
        <f t="shared" si="76"/>
        <v>104.42882673955813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5036.51</v>
      </c>
      <c r="E294" s="242">
        <v>5491.7</v>
      </c>
      <c r="F294" s="52">
        <f t="shared" si="76"/>
        <v>109.03780594101869</v>
      </c>
    </row>
    <row r="295" spans="1:6" ht="12" x14ac:dyDescent="0.2">
      <c r="A295" s="53">
        <v>9661</v>
      </c>
      <c r="B295" s="85" t="s">
        <v>629</v>
      </c>
      <c r="C295" s="50" t="s">
        <v>630</v>
      </c>
      <c r="D295" s="242">
        <v>1707.68</v>
      </c>
      <c r="E295" s="242">
        <v>1565.99</v>
      </c>
      <c r="F295" s="52">
        <f t="shared" si="76"/>
        <v>91.702778038039909</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5800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5800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5800</v>
      </c>
      <c r="F326" s="52" t="str">
        <f t="shared" si="81"/>
        <v>-</v>
      </c>
    </row>
    <row r="327" spans="1:6" ht="12.75" customHeight="1" x14ac:dyDescent="0.2">
      <c r="A327" s="53">
        <v>7231</v>
      </c>
      <c r="B327" s="85" t="s">
        <v>692</v>
      </c>
      <c r="C327" s="50" t="s">
        <v>693</v>
      </c>
      <c r="D327" s="242">
        <v>0</v>
      </c>
      <c r="E327" s="242">
        <v>5800</v>
      </c>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30074.22</v>
      </c>
      <c r="E350" s="51">
        <f t="shared" si="95"/>
        <v>177022.52</v>
      </c>
      <c r="F350" s="52">
        <f t="shared" si="81"/>
        <v>588.61882369684065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30074.22</v>
      </c>
      <c r="E363" s="51">
        <f t="shared" si="99"/>
        <v>177022.52</v>
      </c>
      <c r="F363" s="52">
        <f t="shared" si="81"/>
        <v>588.61882369684065</v>
      </c>
    </row>
    <row r="364" spans="1:6" ht="12.75" customHeight="1" x14ac:dyDescent="0.2">
      <c r="A364" s="53">
        <v>421</v>
      </c>
      <c r="B364" s="85" t="s">
        <v>758</v>
      </c>
      <c r="C364" s="50" t="s">
        <v>759</v>
      </c>
      <c r="D364" s="51">
        <f t="shared" ref="D364:E364" si="100">SUM(D365:D368)</f>
        <v>6000</v>
      </c>
      <c r="E364" s="51">
        <f t="shared" si="100"/>
        <v>31000</v>
      </c>
      <c r="F364" s="52">
        <f t="shared" si="81"/>
        <v>516.66666666666674</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6000</v>
      </c>
      <c r="E366" s="242">
        <v>31000</v>
      </c>
      <c r="F366" s="52">
        <f t="shared" si="81"/>
        <v>516.66666666666674</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22154.83</v>
      </c>
      <c r="E369" s="51">
        <f t="shared" si="101"/>
        <v>79658.94</v>
      </c>
      <c r="F369" s="52">
        <f t="shared" si="81"/>
        <v>359.55563640073069</v>
      </c>
    </row>
    <row r="370" spans="1:6" ht="12.75" customHeight="1" x14ac:dyDescent="0.2">
      <c r="A370" s="53">
        <v>4221</v>
      </c>
      <c r="B370" s="85" t="s">
        <v>674</v>
      </c>
      <c r="C370" s="50" t="s">
        <v>766</v>
      </c>
      <c r="D370" s="242">
        <v>9758.2800000000007</v>
      </c>
      <c r="E370" s="242">
        <v>68451.83</v>
      </c>
      <c r="F370" s="52">
        <f t="shared" si="81"/>
        <v>701.47433769065856</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v>1500</v>
      </c>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12396.55</v>
      </c>
      <c r="E376" s="242">
        <v>9707.11</v>
      </c>
      <c r="F376" s="52">
        <f t="shared" si="81"/>
        <v>78.304931614037784</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37136.28</v>
      </c>
      <c r="F378" s="52" t="str">
        <f t="shared" si="81"/>
        <v>-</v>
      </c>
    </row>
    <row r="379" spans="1:6" ht="12.75" customHeight="1" x14ac:dyDescent="0.2">
      <c r="A379" s="53">
        <v>4231</v>
      </c>
      <c r="B379" s="85" t="s">
        <v>692</v>
      </c>
      <c r="C379" s="50" t="s">
        <v>777</v>
      </c>
      <c r="D379" s="242">
        <v>0</v>
      </c>
      <c r="E379" s="242">
        <v>37136.28</v>
      </c>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1919.39</v>
      </c>
      <c r="E383" s="51">
        <f t="shared" si="103"/>
        <v>29227.3</v>
      </c>
      <c r="F383" s="52">
        <f t="shared" si="81"/>
        <v>1522.7389952016003</v>
      </c>
    </row>
    <row r="384" spans="1:6" ht="12.75" customHeight="1" x14ac:dyDescent="0.2">
      <c r="A384" s="53">
        <v>4241</v>
      </c>
      <c r="B384" s="85" t="s">
        <v>783</v>
      </c>
      <c r="C384" s="50" t="s">
        <v>784</v>
      </c>
      <c r="D384" s="242">
        <v>1919.39</v>
      </c>
      <c r="E384" s="242">
        <v>29227.3</v>
      </c>
      <c r="F384" s="52">
        <f t="shared" si="81"/>
        <v>1522.7389952016003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30074.22</v>
      </c>
      <c r="E408" s="51">
        <f t="shared" si="111"/>
        <v>171222.52</v>
      </c>
      <c r="F408" s="52">
        <f t="shared" si="81"/>
        <v>569.33320298913816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767706.49</v>
      </c>
      <c r="E410" s="242">
        <v>771503.38</v>
      </c>
      <c r="F410" s="52">
        <f t="shared" si="81"/>
        <v>100.49457573297316</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2433306.6599999997</v>
      </c>
      <c r="E412" s="51">
        <f>E6+E298</f>
        <v>3062055.63</v>
      </c>
      <c r="F412" s="52">
        <f t="shared" si="81"/>
        <v>125.83928200812964</v>
      </c>
    </row>
    <row r="413" spans="1:6" ht="12.75" customHeight="1" x14ac:dyDescent="0.2">
      <c r="A413" s="53" t="s">
        <v>608</v>
      </c>
      <c r="B413" s="85" t="s">
        <v>831</v>
      </c>
      <c r="C413" s="50" t="s">
        <v>832</v>
      </c>
      <c r="D413" s="51">
        <f t="shared" ref="D413:E413" si="112">D289+D350</f>
        <v>2401439.04</v>
      </c>
      <c r="E413" s="51">
        <f t="shared" si="112"/>
        <v>3121677.04</v>
      </c>
      <c r="F413" s="52">
        <f t="shared" si="81"/>
        <v>129.99193350333806</v>
      </c>
    </row>
    <row r="414" spans="1:6" ht="12.75" customHeight="1" x14ac:dyDescent="0.2">
      <c r="A414" s="53" t="s">
        <v>608</v>
      </c>
      <c r="B414" s="85" t="s">
        <v>833</v>
      </c>
      <c r="C414" s="50" t="s">
        <v>834</v>
      </c>
      <c r="D414" s="51">
        <f t="shared" ref="D414:E414" si="113">IF(D412&gt;=D413,D412-D413,0)</f>
        <v>31867.619999999646</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59621.410000000149</v>
      </c>
      <c r="F415" s="52" t="str">
        <f t="shared" si="81"/>
        <v>-</v>
      </c>
    </row>
    <row r="416" spans="1:6" ht="12.75" customHeight="1" x14ac:dyDescent="0.2">
      <c r="A416" s="60" t="s">
        <v>837</v>
      </c>
      <c r="B416" s="232" t="s">
        <v>838</v>
      </c>
      <c r="C416" s="61" t="s">
        <v>839</v>
      </c>
      <c r="D416" s="51">
        <f t="shared" ref="D416:E416" si="115">IF(D292-D293+D409-D410&gt;=0,D292-D293+D409-D410,0)</f>
        <v>37574.729999999981</v>
      </c>
      <c r="E416" s="51">
        <f t="shared" si="115"/>
        <v>69442.349999999977</v>
      </c>
      <c r="F416" s="52">
        <f t="shared" si="81"/>
        <v>184.81130802536708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5036.51</v>
      </c>
      <c r="E418" s="62">
        <f t="shared" si="117"/>
        <v>5491.7</v>
      </c>
      <c r="F418" s="57">
        <f t="shared" si="81"/>
        <v>109.03780594101869</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36368.58</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36368.58</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36368.58</v>
      </c>
      <c r="F495" s="52" t="str">
        <f t="shared" si="119"/>
        <v>-</v>
      </c>
    </row>
    <row r="496" spans="1:6" ht="12.75" customHeight="1" x14ac:dyDescent="0.2">
      <c r="A496" s="53">
        <v>8443</v>
      </c>
      <c r="B496" s="85" t="s">
        <v>998</v>
      </c>
      <c r="C496" s="50" t="s">
        <v>999</v>
      </c>
      <c r="D496" s="242">
        <v>0</v>
      </c>
      <c r="E496" s="242">
        <v>36368.58</v>
      </c>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12210.52</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12210.52</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12210.52</v>
      </c>
      <c r="F605" s="52" t="str">
        <f t="shared" si="119"/>
        <v>-</v>
      </c>
    </row>
    <row r="606" spans="1:6" ht="22.8" x14ac:dyDescent="0.2">
      <c r="A606" s="53">
        <v>5443</v>
      </c>
      <c r="B606" s="85" t="s">
        <v>1209</v>
      </c>
      <c r="C606" s="50" t="s">
        <v>1210</v>
      </c>
      <c r="D606" s="242">
        <v>0</v>
      </c>
      <c r="E606" s="242">
        <v>12210.52</v>
      </c>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24158.06</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2433306.6599999997</v>
      </c>
      <c r="E639" s="51">
        <f t="shared" si="180"/>
        <v>3098424.21</v>
      </c>
      <c r="F639" s="52">
        <f t="shared" si="119"/>
        <v>127.33389756965529</v>
      </c>
    </row>
    <row r="640" spans="1:6" ht="12.75" customHeight="1" x14ac:dyDescent="0.2">
      <c r="A640" s="53" t="s">
        <v>608</v>
      </c>
      <c r="B640" s="85" t="s">
        <v>1277</v>
      </c>
      <c r="C640" s="50" t="s">
        <v>1278</v>
      </c>
      <c r="D640" s="51">
        <f t="shared" ref="D640:E640" si="181">D413+D528</f>
        <v>2401439.04</v>
      </c>
      <c r="E640" s="51">
        <f t="shared" si="181"/>
        <v>3133887.56</v>
      </c>
      <c r="F640" s="52">
        <f t="shared" si="119"/>
        <v>130.50040029331745</v>
      </c>
    </row>
    <row r="641" spans="1:6" ht="12.75" customHeight="1" x14ac:dyDescent="0.2">
      <c r="A641" s="53" t="s">
        <v>608</v>
      </c>
      <c r="B641" s="85" t="s">
        <v>1279</v>
      </c>
      <c r="C641" s="50" t="s">
        <v>1280</v>
      </c>
      <c r="D641" s="51">
        <f t="shared" ref="D641:E641" si="182">IF(D639&gt;=D640,D639-D640,0)</f>
        <v>31867.619999999646</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35463.350000000093</v>
      </c>
      <c r="F642" s="52" t="str">
        <f t="shared" si="119"/>
        <v>-</v>
      </c>
    </row>
    <row r="643" spans="1:6" ht="22.8" x14ac:dyDescent="0.2">
      <c r="A643" s="60" t="s">
        <v>1283</v>
      </c>
      <c r="B643" s="85" t="s">
        <v>1284</v>
      </c>
      <c r="C643" s="61" t="s">
        <v>1283</v>
      </c>
      <c r="D643" s="51">
        <f t="shared" ref="D643:E643" si="184">IF(D416-D417+D637-D638&gt;=0,D416-D417+D637-D638,0)</f>
        <v>37574.729999999981</v>
      </c>
      <c r="E643" s="51">
        <f t="shared" si="184"/>
        <v>69442.349999999977</v>
      </c>
      <c r="F643" s="52">
        <f t="shared" si="119"/>
        <v>184.81130802536708</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69442.349999999627</v>
      </c>
      <c r="E645" s="51">
        <f t="shared" si="186"/>
        <v>33978.999999999884</v>
      </c>
      <c r="F645" s="52">
        <f t="shared" si="119"/>
        <v>48.931235766070799</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189533.97</v>
      </c>
      <c r="E647" s="243">
        <v>216590.19</v>
      </c>
      <c r="F647" s="57">
        <f t="shared" si="119"/>
        <v>114.2751296772816</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49879.05</v>
      </c>
      <c r="E649" s="242">
        <v>85782.399999999994</v>
      </c>
      <c r="F649" s="52">
        <f t="shared" ref="F649:F724" si="188">IF(D649&lt;&gt;0,IF(E649/D649&gt;=100,"&gt;&gt;100",E649/D649*100),"-")</f>
        <v>171.98082160746844</v>
      </c>
    </row>
    <row r="650" spans="1:6" ht="12.75" customHeight="1" x14ac:dyDescent="0.2">
      <c r="A650" s="53" t="s">
        <v>1296</v>
      </c>
      <c r="B650" s="85" t="s">
        <v>1297</v>
      </c>
      <c r="C650" s="50" t="s">
        <v>1296</v>
      </c>
      <c r="D650" s="242">
        <v>417532.88</v>
      </c>
      <c r="E650" s="242">
        <v>438469.35</v>
      </c>
      <c r="F650" s="52">
        <f t="shared" si="188"/>
        <v>105.01432845240835</v>
      </c>
    </row>
    <row r="651" spans="1:6" ht="12.75" customHeight="1" x14ac:dyDescent="0.2">
      <c r="A651" s="53" t="s">
        <v>1298</v>
      </c>
      <c r="B651" s="85" t="s">
        <v>1299</v>
      </c>
      <c r="C651" s="50" t="s">
        <v>1298</v>
      </c>
      <c r="D651" s="242">
        <v>381629.53</v>
      </c>
      <c r="E651" s="242">
        <v>464383.28</v>
      </c>
      <c r="F651" s="52">
        <f t="shared" si="188"/>
        <v>121.6843151524464</v>
      </c>
    </row>
    <row r="652" spans="1:6" ht="22.8" x14ac:dyDescent="0.2">
      <c r="A652" s="53">
        <v>11</v>
      </c>
      <c r="B652" s="85" t="s">
        <v>1300</v>
      </c>
      <c r="C652" s="50" t="s">
        <v>1301</v>
      </c>
      <c r="D652" s="51">
        <f t="shared" ref="D652:E652" si="189">+D649+D650-D651</f>
        <v>85782.399999999965</v>
      </c>
      <c r="E652" s="51">
        <f t="shared" si="189"/>
        <v>59868.469999999972</v>
      </c>
      <c r="F652" s="52">
        <f t="shared" si="188"/>
        <v>69.791087682321773</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105</v>
      </c>
      <c r="E654" s="262">
        <v>105</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91</v>
      </c>
      <c r="E656" s="262">
        <v>91</v>
      </c>
      <c r="F656" s="52">
        <f t="shared" si="188"/>
        <v>100</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2059407.69</v>
      </c>
      <c r="E675" s="242">
        <v>2606493.29</v>
      </c>
      <c r="F675" s="52">
        <f t="shared" si="188"/>
        <v>126.56519166440523</v>
      </c>
    </row>
    <row r="676" spans="1:6" ht="22.8" x14ac:dyDescent="0.2">
      <c r="A676" s="53">
        <v>63613</v>
      </c>
      <c r="B676" s="232" t="s">
        <v>1349</v>
      </c>
      <c r="C676" s="50" t="s">
        <v>1350</v>
      </c>
      <c r="D676" s="242">
        <v>68708.479999999996</v>
      </c>
      <c r="E676" s="242">
        <v>64721.760000000002</v>
      </c>
      <c r="F676" s="52">
        <f t="shared" si="188"/>
        <v>94.197630336168132</v>
      </c>
    </row>
    <row r="677" spans="1:6" ht="22.8" x14ac:dyDescent="0.2">
      <c r="A677" s="53">
        <v>63622</v>
      </c>
      <c r="B677" s="232" t="s">
        <v>1351</v>
      </c>
      <c r="C677" s="50" t="s">
        <v>1352</v>
      </c>
      <c r="D677" s="242">
        <v>17032.48</v>
      </c>
      <c r="E677" s="242">
        <v>41604.06</v>
      </c>
      <c r="F677" s="52">
        <f t="shared" si="188"/>
        <v>244.26307854170383</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38658.49</v>
      </c>
      <c r="E694" s="242"/>
      <c r="F694" s="52">
        <f t="shared" si="188"/>
        <v>0</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39472.04</v>
      </c>
      <c r="E710" s="242">
        <v>29533.39</v>
      </c>
      <c r="F710" s="52">
        <f t="shared" si="188"/>
        <v>74.821037878964447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2107.5700000000002</v>
      </c>
      <c r="E716" s="242">
        <v>2299.89</v>
      </c>
      <c r="F716" s="52">
        <f t="shared" si="188"/>
        <v>109.12520106093746</v>
      </c>
    </row>
    <row r="717" spans="1:6" ht="12.75" customHeight="1" x14ac:dyDescent="0.2">
      <c r="A717" s="53">
        <v>31215</v>
      </c>
      <c r="B717" s="85" t="s">
        <v>1413</v>
      </c>
      <c r="C717" s="50" t="s">
        <v>1414</v>
      </c>
      <c r="D717" s="242">
        <v>2404.92</v>
      </c>
      <c r="E717" s="242">
        <v>3979.52</v>
      </c>
      <c r="F717" s="52">
        <f t="shared" si="188"/>
        <v>165.47411140495319</v>
      </c>
    </row>
    <row r="718" spans="1:6" ht="12.75" customHeight="1" x14ac:dyDescent="0.2">
      <c r="A718" s="53">
        <v>32121</v>
      </c>
      <c r="B718" s="85" t="s">
        <v>1415</v>
      </c>
      <c r="C718" s="50" t="s">
        <v>1416</v>
      </c>
      <c r="D718" s="242">
        <v>31286.43</v>
      </c>
      <c r="E718" s="242">
        <v>30957.85</v>
      </c>
      <c r="F718" s="52">
        <f t="shared" si="188"/>
        <v>98.949768318085503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398.48</v>
      </c>
      <c r="E720" s="242">
        <v>5421.6</v>
      </c>
      <c r="F720" s="52">
        <f t="shared" si="188"/>
        <v>1360.5701666332061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493.57</v>
      </c>
      <c r="E722" s="242">
        <v>394.06</v>
      </c>
      <c r="F722" s="52">
        <f t="shared" si="188"/>
        <v>79.838726016573133</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2406</v>
      </c>
      <c r="E726" s="242"/>
      <c r="F726" s="52">
        <f t="shared" si="190"/>
        <v>0</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v>809.43</v>
      </c>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26408.799999999999</v>
      </c>
      <c r="E828" s="242">
        <v>29909.93</v>
      </c>
      <c r="F828" s="52">
        <f t="shared" si="190"/>
        <v>113.25743691496774</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v>36368.58</v>
      </c>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v>12210.52</v>
      </c>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7" workbookViewId="0">
      <selection activeCell="E260" sqref="E260"/>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6428268.1899999995</v>
      </c>
      <c r="E6" s="229">
        <f t="shared" si="0"/>
        <v>6417959.3399999999</v>
      </c>
      <c r="F6" s="230">
        <f t="shared" ref="F6:F260" si="1">IF(D6&gt;0,IF(E6/D6&gt;=100,"&gt;&gt;100",E6/D6*100),"-")</f>
        <v>99.839632546507062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6116426.0999999996</v>
      </c>
      <c r="E7" s="104">
        <f t="shared" si="2"/>
        <v>6121826.8300000001</v>
      </c>
      <c r="F7" s="93">
        <f t="shared" si="1"/>
        <v>100.0882987861163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342270.47</v>
      </c>
      <c r="E8" s="104">
        <f>E9+E10-E11</f>
        <v>342270.47</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342270.47</v>
      </c>
      <c r="E9" s="247">
        <v>342270.47</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5774155.6299999999</v>
      </c>
      <c r="E12" s="104">
        <f t="shared" si="3"/>
        <v>5779556.3600000003</v>
      </c>
      <c r="F12" s="93">
        <f t="shared" si="1"/>
        <v>100.09353280974868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5686446.0499999998</v>
      </c>
      <c r="E13" s="104">
        <f t="shared" si="4"/>
        <v>5624208.75</v>
      </c>
      <c r="F13" s="93">
        <f t="shared" si="1"/>
        <v>98.905514983299639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18288.75</v>
      </c>
      <c r="E14" s="247">
        <v>18288.75</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7398485.29</v>
      </c>
      <c r="E15" s="247">
        <v>7429485.29</v>
      </c>
      <c r="F15" s="93">
        <f t="shared" si="1"/>
        <v>100.41900468521443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36604.04</v>
      </c>
      <c r="E17" s="247">
        <v>36604.04</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1766932.03</v>
      </c>
      <c r="E18" s="247">
        <v>1860169.33</v>
      </c>
      <c r="F18" s="93">
        <f t="shared" si="1"/>
        <v>105.27679041507896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86275.599999999977</v>
      </c>
      <c r="E19" s="104">
        <f t="shared" si="5"/>
        <v>119388.31999999995</v>
      </c>
      <c r="F19" s="93">
        <f t="shared" si="1"/>
        <v>138.38016774151669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342603.97</v>
      </c>
      <c r="E20" s="247">
        <v>464373.48</v>
      </c>
      <c r="F20" s="93">
        <f t="shared" si="1"/>
        <v>135.54235229673492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3492.28</v>
      </c>
      <c r="E21" s="247">
        <v>3492.28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49658.03</v>
      </c>
      <c r="E22" s="247">
        <v>49658.03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31991.49</v>
      </c>
      <c r="E24" s="247">
        <v>33491.49</v>
      </c>
      <c r="F24" s="93">
        <f t="shared" si="1"/>
        <v>104.68874691363233</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11886.37</v>
      </c>
      <c r="E25" s="247">
        <v>11886.37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171577.86</v>
      </c>
      <c r="E26" s="247">
        <v>181284.97</v>
      </c>
      <c r="F26" s="93">
        <f t="shared" si="1"/>
        <v>105.65755395247382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524934.40000000002</v>
      </c>
      <c r="E28" s="247">
        <v>624798.30000000005</v>
      </c>
      <c r="F28" s="93">
        <f t="shared" si="1"/>
        <v>119.0240723412297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34092.75</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37939.629999999997</v>
      </c>
      <c r="E30" s="247">
        <v>53341.57</v>
      </c>
      <c r="F30" s="93">
        <f t="shared" si="1"/>
        <v>140.59591514202961</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37939.629999999997</v>
      </c>
      <c r="E34" s="247">
        <v>19248.82</v>
      </c>
      <c r="F34" s="93">
        <f t="shared" si="1"/>
        <v>50.735391989853355</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1433.9800000000105</v>
      </c>
      <c r="E35" s="104">
        <f t="shared" si="7"/>
        <v>1866.5400000000081</v>
      </c>
      <c r="F35" s="93">
        <f t="shared" si="1"/>
        <v>130.16499532768898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137131.74</v>
      </c>
      <c r="E36" s="247">
        <v>166359.04000000001</v>
      </c>
      <c r="F36" s="93">
        <f t="shared" si="1"/>
        <v>121.31330062609868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1194.51</v>
      </c>
      <c r="E37" s="247">
        <v>1194.51</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136892.26999999999</v>
      </c>
      <c r="E40" s="247">
        <v>165687.01</v>
      </c>
      <c r="F40" s="93">
        <f t="shared" si="1"/>
        <v>121.03459895872865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2090.4699999999998</v>
      </c>
      <c r="E47" s="247">
        <v>2090.4699999999998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2090.4699999999998</v>
      </c>
      <c r="E50" s="247">
        <v>2090.4699999999998</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83256.94</v>
      </c>
      <c r="E54" s="247">
        <v>90271.99</v>
      </c>
      <c r="F54" s="93">
        <f t="shared" si="1"/>
        <v>108.4257840847862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83256.94</v>
      </c>
      <c r="E55" s="247">
        <v>90271.99</v>
      </c>
      <c r="F55" s="93">
        <f t="shared" si="1"/>
        <v>108.4257840847862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311842.08999999997</v>
      </c>
      <c r="E68" s="104">
        <f t="shared" si="13"/>
        <v>296132.51</v>
      </c>
      <c r="F68" s="93">
        <f t="shared" si="1"/>
        <v>94.962328529801738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85782.399999999994</v>
      </c>
      <c r="E69" s="104">
        <f t="shared" si="14"/>
        <v>59868.47</v>
      </c>
      <c r="F69" s="93">
        <f t="shared" si="1"/>
        <v>69.791087682321788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85782.399999999994</v>
      </c>
      <c r="E70" s="104">
        <f t="shared" si="15"/>
        <v>59868.47</v>
      </c>
      <c r="F70" s="93">
        <f t="shared" si="1"/>
        <v>69.791087682321788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85782.399999999994</v>
      </c>
      <c r="E72" s="247">
        <v>59868.47</v>
      </c>
      <c r="F72" s="93">
        <f t="shared" si="1"/>
        <v>69.791087682321788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24787.13</v>
      </c>
      <c r="E78" s="104">
        <f>E79+SUM(E82:E84)-E85+E86</f>
        <v>7480.07</v>
      </c>
      <c r="F78" s="93">
        <f t="shared" si="1"/>
        <v>30.177233104437661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12744.6</v>
      </c>
      <c r="E83" s="247"/>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12042.53</v>
      </c>
      <c r="E86" s="247">
        <v>7480.07</v>
      </c>
      <c r="F86" s="93">
        <f t="shared" si="1"/>
        <v>62.113775095432601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6688.11</v>
      </c>
      <c r="E118" s="104">
        <f t="shared" si="20"/>
        <v>6688.11</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6688.11</v>
      </c>
      <c r="E119" s="104">
        <f t="shared" si="21"/>
        <v>6688.11</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6688.11</v>
      </c>
      <c r="E123" s="247">
        <v>6688.11</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5050.4799999999996</v>
      </c>
      <c r="E146" s="104">
        <f t="shared" si="26"/>
        <v>5505.67</v>
      </c>
      <c r="F146" s="93">
        <f t="shared" si="1"/>
        <v>109.01280670352126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300.04000000000002</v>
      </c>
      <c r="E158" s="247">
        <v>300.04000000000002</v>
      </c>
      <c r="F158" s="93">
        <f t="shared" si="1"/>
        <v>100</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4176.87</v>
      </c>
      <c r="E159" s="247">
        <v>5027.54</v>
      </c>
      <c r="F159" s="93">
        <f t="shared" si="1"/>
        <v>120.36620723173095</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1707.66</v>
      </c>
      <c r="E160" s="247">
        <v>1565.97</v>
      </c>
      <c r="F160" s="93">
        <f t="shared" si="1"/>
        <v>91.702680861529799</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1134.0899999999999</v>
      </c>
      <c r="E163" s="247">
        <v>1387.88</v>
      </c>
      <c r="F163" s="93">
        <f t="shared" si="1"/>
        <v>122.37829449161886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189533.97</v>
      </c>
      <c r="E170" s="104">
        <f t="shared" si="29"/>
        <v>216590.19</v>
      </c>
      <c r="F170" s="93">
        <f t="shared" si="1"/>
        <v>114.2751296772816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69.25</v>
      </c>
      <c r="E171" s="247">
        <v>69.25</v>
      </c>
      <c r="F171" s="93">
        <f t="shared" si="1"/>
        <v>100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189464.72</v>
      </c>
      <c r="E173" s="247">
        <v>216520.94</v>
      </c>
      <c r="F173" s="93">
        <f t="shared" si="1"/>
        <v>114.28034728576381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6428268.1899999995</v>
      </c>
      <c r="E175" s="104">
        <f t="shared" si="30"/>
        <v>6417959.3399999999</v>
      </c>
      <c r="F175" s="93">
        <f t="shared" si="1"/>
        <v>99.839632546507062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230675.12000000002</v>
      </c>
      <c r="E176" s="104">
        <f t="shared" si="31"/>
        <v>283678.51</v>
      </c>
      <c r="F176" s="93">
        <f t="shared" si="1"/>
        <v>122.97750620006178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230230.37000000002</v>
      </c>
      <c r="E177" s="104">
        <f t="shared" si="32"/>
        <v>248647.89</v>
      </c>
      <c r="F177" s="93">
        <f t="shared" si="1"/>
        <v>107.99960491745723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187245.84</v>
      </c>
      <c r="E178" s="247">
        <v>213838.21</v>
      </c>
      <c r="F178" s="93">
        <f t="shared" si="1"/>
        <v>114.20184822263609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32091.98</v>
      </c>
      <c r="E179" s="247">
        <v>26869.91</v>
      </c>
      <c r="F179" s="93">
        <f t="shared" si="1"/>
        <v>83.727803644399629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112.7</v>
      </c>
      <c r="E180" s="104">
        <f t="shared" si="33"/>
        <v>269.85000000000002</v>
      </c>
      <c r="F180" s="93">
        <f t="shared" si="1"/>
        <v>239.44099378881992</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156.94</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112.7</v>
      </c>
      <c r="E183" s="247">
        <v>112.91</v>
      </c>
      <c r="F183" s="93">
        <f t="shared" si="1"/>
        <v>100.1863354037267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10779.85</v>
      </c>
      <c r="E188" s="247">
        <v>7669.92</v>
      </c>
      <c r="F188" s="93">
        <f t="shared" si="1"/>
        <v>71.150526213258985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430.77</v>
      </c>
      <c r="E189" s="247">
        <v>1325.81</v>
      </c>
      <c r="F189" s="93">
        <f t="shared" si="1"/>
        <v>307.77677182719316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33704.81</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33704.81</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33704.81</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13.98</v>
      </c>
      <c r="E234" s="104">
        <f t="shared" si="40"/>
        <v>0</v>
      </c>
      <c r="F234" s="93">
        <f t="shared" si="1"/>
        <v>0</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13.98</v>
      </c>
      <c r="E236" s="247"/>
      <c r="F236" s="93">
        <f t="shared" si="1"/>
        <v>0</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6197593.0699999994</v>
      </c>
      <c r="E237" s="104">
        <f t="shared" si="41"/>
        <v>6134280.8300000001</v>
      </c>
      <c r="F237" s="93">
        <f t="shared" si="1"/>
        <v>98.978438253610619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6123114.21</v>
      </c>
      <c r="E238" s="104">
        <f t="shared" si="42"/>
        <v>6094810.1299999999</v>
      </c>
      <c r="F238" s="93">
        <f t="shared" si="1"/>
        <v>99.537750252089452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6123114.21</v>
      </c>
      <c r="E239" s="104">
        <f t="shared" si="43"/>
        <v>6128514.9399999995</v>
      </c>
      <c r="F239" s="93">
        <f t="shared" si="1"/>
        <v>100.08820233976985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6123114.21</v>
      </c>
      <c r="E240" s="247">
        <v>6038702.2199999997</v>
      </c>
      <c r="F240" s="93">
        <f t="shared" si="1"/>
        <v>98.621420618577687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89812.72</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33704.81</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33704.81</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69442.349999999977</v>
      </c>
      <c r="E245" s="104">
        <f t="shared" si="45"/>
        <v>33979</v>
      </c>
      <c r="F245" s="93">
        <f t="shared" si="1"/>
        <v>48.931235766070721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840945.73</v>
      </c>
      <c r="E246" s="104">
        <f t="shared" si="46"/>
        <v>846084.04</v>
      </c>
      <c r="F246" s="93">
        <f t="shared" si="1"/>
        <v>100.61101564782308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840945.73</v>
      </c>
      <c r="E247" s="247">
        <v>810253.16</v>
      </c>
      <c r="F247" s="93">
        <f t="shared" si="1"/>
        <v>96.350231780117383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35830.879999999997</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771503.38</v>
      </c>
      <c r="E250" s="104">
        <f t="shared" si="47"/>
        <v>812105.04</v>
      </c>
      <c r="F250" s="93">
        <f t="shared" si="1"/>
        <v>105.26266780581052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771503.38</v>
      </c>
      <c r="E252" s="247">
        <v>812105.04</v>
      </c>
      <c r="F252" s="93">
        <f t="shared" si="1"/>
        <v>105.26266780581052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5036.51</v>
      </c>
      <c r="E255" s="247">
        <v>5491.7</v>
      </c>
      <c r="F255" s="93">
        <f t="shared" si="1"/>
        <v>109.03780594101869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160264.76</v>
      </c>
      <c r="E259" s="104">
        <f t="shared" si="49"/>
        <v>125090.2</v>
      </c>
      <c r="F259" s="93">
        <f t="shared" si="1"/>
        <v>78.052218092112071</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160264.76</v>
      </c>
      <c r="E260" s="248">
        <v>125090.2</v>
      </c>
      <c r="F260" s="97">
        <f t="shared" si="1"/>
        <v>78.052218092112071</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2613.8000000000002</v>
      </c>
      <c r="E264" s="247">
        <v>2719.05</v>
      </c>
      <c r="F264" s="93">
        <f t="shared" si="50"/>
        <v>104.02670441502792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3570.77</v>
      </c>
      <c r="E265" s="247">
        <v>4174.5</v>
      </c>
      <c r="F265" s="93">
        <f t="shared" si="50"/>
        <v>116.90755775364978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11640.89</v>
      </c>
      <c r="E268" s="247">
        <v>7078.43</v>
      </c>
      <c r="F268" s="93">
        <f t="shared" si="50"/>
        <v>60.806604993260827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401.64</v>
      </c>
      <c r="E271" s="247">
        <v>401.64</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314.57</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230230.37</v>
      </c>
      <c r="E288" s="247">
        <v>248333.32</v>
      </c>
      <c r="F288" s="93">
        <f t="shared" si="50"/>
        <v>107.86297220475301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430.77</v>
      </c>
      <c r="E290" s="247">
        <v>1325.81</v>
      </c>
      <c r="F290" s="93">
        <f t="shared" si="50"/>
        <v>307.77677182719316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33704.81</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537.70000000000005</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10779.85</v>
      </c>
      <c r="E302" s="247">
        <v>7132.22</v>
      </c>
      <c r="F302" s="93">
        <f t="shared" si="50"/>
        <v>66.162516176013582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33704.81</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6" workbookViewId="0">
      <selection activeCell="A2" sqref="A2:F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2401439.04</v>
      </c>
      <c r="E114" s="81">
        <f t="shared" si="22"/>
        <v>3121677.04</v>
      </c>
      <c r="F114" s="63">
        <f t="shared" si="1"/>
        <v>129.99193350333806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2216003.31</v>
      </c>
      <c r="E115" s="81">
        <f t="shared" si="23"/>
        <v>2858881.81</v>
      </c>
      <c r="F115" s="63">
        <f t="shared" si="1"/>
        <v>129.01071930258084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2216003.31</v>
      </c>
      <c r="E117" s="249">
        <v>2858881.81</v>
      </c>
      <c r="F117" s="63">
        <f t="shared" si="1"/>
        <v>129.01071930258084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184098.49</v>
      </c>
      <c r="E126" s="249">
        <v>262795.23</v>
      </c>
      <c r="F126" s="63">
        <f t="shared" si="1"/>
        <v>142.74708608419331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1337.24</v>
      </c>
      <c r="E128" s="249"/>
      <c r="F128" s="63">
        <f t="shared" si="1"/>
        <v>0</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2401439.04</v>
      </c>
      <c r="E141" s="106">
        <f t="shared" si="28"/>
        <v>3121677.04</v>
      </c>
      <c r="F141" s="82">
        <f t="shared" si="1"/>
        <v>129.99193350333806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8" sqref="D8"/>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2" workbookViewId="0">
      <selection activeCell="D104" sqref="D104"/>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230661.14</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3130572.4</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13740.88</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2951918.57</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2543261.67</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361292.63</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1785.58</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29909.93</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15668.76</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128544.37</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36368.58</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36368.58</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3077555.0300000003</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15346.81</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2931895.12</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2516669.2999999998</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368556.4</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1628.43</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29909.93</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15131.06</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127649.33</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2663.77</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2663.77</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283678.50999999978</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314.57</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314.57</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314.57</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314.57</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283363.94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9217.7199999999993</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239115.6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1325.81</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33704.81</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8301</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cp:lastModifiedBy>
  <cp:lastPrinted>2025-01-30T12:48:12Z</cp:lastPrinted>
  <dcterms:created xsi:type="dcterms:W3CDTF">2022-04-01T05:14:30Z</dcterms:created>
  <dcterms:modified xsi:type="dcterms:W3CDTF">2025-01-31T10:27:52Z</dcterms:modified>
</cp:coreProperties>
</file>